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M:\BACK-OFFICE\ESTADÍSTICAS-DE-DEUDA\Webpage\Informacion Mensual\2026\Ingles\08-Agosto\"/>
    </mc:Choice>
  </mc:AlternateContent>
  <xr:revisionPtr revIDLastSave="0" documentId="13_ncr:1_{614A7D97-00D9-4133-8045-F643BABDB8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 RD$" sheetId="11" r:id="rId1"/>
    <sheet name="In US$" sheetId="6" r:id="rId2"/>
    <sheet name="Hoja1" sheetId="2" state="veryHidden" r:id="rId3"/>
  </sheets>
  <definedNames>
    <definedName name="_xlnm._FilterDatabase" localSheetId="0" hidden="1">'In RD$'!$A$1:$CR$298</definedName>
    <definedName name="_xlnm._FilterDatabase" localSheetId="1" hidden="1">'In US$'!$A$1:$CF$332</definedName>
    <definedName name="Period">Hoja1!$A$1:$A$2</definedName>
    <definedName name="_xlnm.Print_Area" localSheetId="0">'In RD$'!$B$2:$P$15</definedName>
    <definedName name="_xlnm.Print_Area" localSheetId="1">'In US$'!$B$2:$P$55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46" i="11" l="1"/>
  <c r="N46" i="11"/>
  <c r="M46" i="11"/>
  <c r="L46" i="11"/>
  <c r="K46" i="11"/>
  <c r="J46" i="11"/>
  <c r="I46" i="11"/>
  <c r="H46" i="11"/>
  <c r="G46" i="11"/>
  <c r="F46" i="11"/>
  <c r="E46" i="11"/>
  <c r="D46" i="11"/>
  <c r="E46" i="6" l="1"/>
  <c r="E28" i="6"/>
  <c r="E19" i="6"/>
  <c r="E37" i="11"/>
  <c r="E28" i="11"/>
  <c r="E19" i="11"/>
  <c r="E37" i="6" l="1"/>
  <c r="O37" i="11"/>
  <c r="N37" i="11"/>
  <c r="M37" i="11"/>
  <c r="L37" i="11"/>
  <c r="K37" i="11"/>
  <c r="J37" i="11"/>
  <c r="I37" i="11"/>
  <c r="H37" i="11"/>
  <c r="G37" i="11"/>
  <c r="F37" i="11"/>
  <c r="D37" i="11"/>
  <c r="F46" i="6" l="1"/>
  <c r="G46" i="6"/>
  <c r="H46" i="6"/>
  <c r="I46" i="6"/>
  <c r="J46" i="6"/>
  <c r="K46" i="6"/>
  <c r="L46" i="6"/>
  <c r="M46" i="6"/>
  <c r="N46" i="6"/>
  <c r="O46" i="6"/>
  <c r="F37" i="6"/>
  <c r="G37" i="6"/>
  <c r="H37" i="6"/>
  <c r="I37" i="6"/>
  <c r="J37" i="6"/>
  <c r="K37" i="6"/>
  <c r="L37" i="6"/>
  <c r="M37" i="6"/>
  <c r="N37" i="6"/>
  <c r="O37" i="6"/>
  <c r="D46" i="6"/>
  <c r="D37" i="6"/>
  <c r="F28" i="6"/>
  <c r="G28" i="6"/>
  <c r="H28" i="6"/>
  <c r="I28" i="6"/>
  <c r="J28" i="6"/>
  <c r="K28" i="6"/>
  <c r="L28" i="6"/>
  <c r="M28" i="6"/>
  <c r="N28" i="6"/>
  <c r="O28" i="6"/>
  <c r="D28" i="6"/>
  <c r="E17" i="6"/>
  <c r="F19" i="6"/>
  <c r="G19" i="6"/>
  <c r="H19" i="6"/>
  <c r="I19" i="6"/>
  <c r="J19" i="6"/>
  <c r="K19" i="6"/>
  <c r="L19" i="6"/>
  <c r="M19" i="6"/>
  <c r="N19" i="6"/>
  <c r="O19" i="6"/>
  <c r="D19" i="6"/>
  <c r="D35" i="11"/>
  <c r="F28" i="11"/>
  <c r="G28" i="11"/>
  <c r="H28" i="11"/>
  <c r="I28" i="11"/>
  <c r="J28" i="11"/>
  <c r="K28" i="11"/>
  <c r="L28" i="11"/>
  <c r="M28" i="11"/>
  <c r="N28" i="11"/>
  <c r="O28" i="11"/>
  <c r="D28" i="11"/>
  <c r="F19" i="11"/>
  <c r="G19" i="11"/>
  <c r="H19" i="11"/>
  <c r="I19" i="11"/>
  <c r="J19" i="11"/>
  <c r="K19" i="11"/>
  <c r="L19" i="11"/>
  <c r="M19" i="11"/>
  <c r="N19" i="11"/>
  <c r="O19" i="11"/>
  <c r="D19" i="11"/>
  <c r="K17" i="6" l="1"/>
  <c r="O17" i="6"/>
  <c r="D17" i="6"/>
  <c r="O17" i="11"/>
  <c r="I17" i="11"/>
  <c r="N17" i="11"/>
  <c r="H17" i="11"/>
  <c r="M17" i="11"/>
  <c r="D17" i="11"/>
  <c r="D16" i="11" s="1"/>
  <c r="J17" i="11"/>
  <c r="F17" i="11"/>
  <c r="L17" i="11"/>
  <c r="E17" i="11"/>
  <c r="N35" i="11"/>
  <c r="K35" i="11"/>
  <c r="O35" i="6"/>
  <c r="K17" i="11"/>
  <c r="M35" i="11"/>
  <c r="F35" i="11"/>
  <c r="J35" i="11"/>
  <c r="O35" i="11"/>
  <c r="I35" i="11"/>
  <c r="G35" i="11"/>
  <c r="G17" i="11"/>
  <c r="G35" i="6"/>
  <c r="K35" i="6"/>
  <c r="D35" i="6"/>
  <c r="N35" i="6"/>
  <c r="G17" i="6"/>
  <c r="I17" i="6"/>
  <c r="E35" i="11"/>
  <c r="L17" i="6"/>
  <c r="H17" i="6"/>
  <c r="M17" i="6"/>
  <c r="J35" i="6"/>
  <c r="N17" i="6"/>
  <c r="J17" i="6"/>
  <c r="F35" i="6"/>
  <c r="F17" i="6"/>
  <c r="M35" i="6"/>
  <c r="I35" i="6"/>
  <c r="E35" i="6"/>
  <c r="E16" i="6" s="1"/>
  <c r="L35" i="6"/>
  <c r="H35" i="6"/>
  <c r="L35" i="11"/>
  <c r="H35" i="11"/>
  <c r="P39" i="6"/>
  <c r="P40" i="6"/>
  <c r="P41" i="6"/>
  <c r="P42" i="6"/>
  <c r="P43" i="6"/>
  <c r="P44" i="6"/>
  <c r="P51" i="6"/>
  <c r="P50" i="6"/>
  <c r="P48" i="6"/>
  <c r="P47" i="6"/>
  <c r="P32" i="6"/>
  <c r="P30" i="6"/>
  <c r="P21" i="6"/>
  <c r="P22" i="6"/>
  <c r="P23" i="6"/>
  <c r="P24" i="6"/>
  <c r="P25" i="6"/>
  <c r="P26" i="6"/>
  <c r="P50" i="11"/>
  <c r="P49" i="11"/>
  <c r="P48" i="11"/>
  <c r="P39" i="11"/>
  <c r="P40" i="11"/>
  <c r="P41" i="11"/>
  <c r="P42" i="11"/>
  <c r="P43" i="11"/>
  <c r="P44" i="11"/>
  <c r="P33" i="11"/>
  <c r="P32" i="11"/>
  <c r="P30" i="11"/>
  <c r="P21" i="11"/>
  <c r="P22" i="11"/>
  <c r="P23" i="11"/>
  <c r="P24" i="11"/>
  <c r="P25" i="11"/>
  <c r="P26" i="11"/>
  <c r="D16" i="6" l="1"/>
  <c r="K16" i="6"/>
  <c r="O16" i="6"/>
  <c r="I16" i="11"/>
  <c r="H16" i="11"/>
  <c r="M16" i="11"/>
  <c r="O16" i="11"/>
  <c r="N16" i="11"/>
  <c r="J16" i="11"/>
  <c r="F16" i="11"/>
  <c r="L16" i="11"/>
  <c r="E16" i="11"/>
  <c r="K16" i="11"/>
  <c r="J16" i="6"/>
  <c r="G16" i="11"/>
  <c r="G16" i="6"/>
  <c r="L16" i="6"/>
  <c r="N16" i="6"/>
  <c r="I16" i="6"/>
  <c r="H16" i="6"/>
  <c r="M16" i="6"/>
  <c r="F16" i="6"/>
  <c r="P46" i="6"/>
  <c r="P18" i="6"/>
  <c r="P20" i="6"/>
  <c r="P19" i="6" s="1"/>
  <c r="P29" i="6"/>
  <c r="P28" i="6" s="1"/>
  <c r="P33" i="6"/>
  <c r="P36" i="6"/>
  <c r="P38" i="6"/>
  <c r="P37" i="6" s="1"/>
  <c r="P18" i="11"/>
  <c r="P20" i="11"/>
  <c r="P19" i="11" s="1"/>
  <c r="P29" i="11"/>
  <c r="P28" i="11" s="1"/>
  <c r="P36" i="11"/>
  <c r="P38" i="11"/>
  <c r="P37" i="11" s="1"/>
  <c r="P47" i="11"/>
  <c r="P46" i="11" s="1"/>
  <c r="P51" i="11"/>
  <c r="P35" i="11" l="1"/>
  <c r="P17" i="11"/>
  <c r="P35" i="6"/>
  <c r="P17" i="6"/>
  <c r="C1" i="2"/>
  <c r="E1" i="2"/>
  <c r="P16" i="11" l="1"/>
  <c r="P16" i="6"/>
</calcChain>
</file>

<file path=xl/sharedStrings.xml><?xml version="1.0" encoding="utf-8"?>
<sst xmlns="http://schemas.openxmlformats.org/spreadsheetml/2006/main" count="130" uniqueCount="66">
  <si>
    <t>1-3</t>
  </si>
  <si>
    <t>4-6</t>
  </si>
  <si>
    <t>7-9</t>
  </si>
  <si>
    <t>10-12</t>
  </si>
  <si>
    <t>ENE-MAR</t>
  </si>
  <si>
    <t>ABR-JUN</t>
  </si>
  <si>
    <t>OCT-DIC</t>
  </si>
  <si>
    <t>JUL-SEP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</si>
  <si>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</si>
  <si>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</si>
  <si>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</si>
  <si>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</si>
  <si>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</si>
  <si>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</si>
  <si>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</si>
  <si>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</si>
  <si>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</si>
  <si>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</si>
  <si>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</si>
  <si>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</si>
  <si>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Mensual</t>
  </si>
  <si>
    <t>Trimestral</t>
  </si>
  <si>
    <t>Semestre</t>
  </si>
  <si>
    <t>Trimestre</t>
  </si>
  <si>
    <t>CAF</t>
  </si>
  <si>
    <t>Total</t>
  </si>
  <si>
    <t>January</t>
  </si>
  <si>
    <t>February</t>
  </si>
  <si>
    <t>March</t>
  </si>
  <si>
    <t>Type of debt/Creditor</t>
  </si>
  <si>
    <t>Investment Project</t>
  </si>
  <si>
    <t xml:space="preserve"> Multilateral Organizations</t>
  </si>
  <si>
    <t xml:space="preserve">Other Bilateral </t>
  </si>
  <si>
    <t>Comercial Banking</t>
  </si>
  <si>
    <t>Global Bonds</t>
  </si>
  <si>
    <t xml:space="preserve">    of which: Capitalized interest and comissions</t>
  </si>
  <si>
    <t>Budgetary Support</t>
  </si>
  <si>
    <t>EIB</t>
  </si>
  <si>
    <t>CABEI</t>
  </si>
  <si>
    <t>IADB</t>
  </si>
  <si>
    <t>WB</t>
  </si>
  <si>
    <t>Others</t>
  </si>
  <si>
    <t xml:space="preserve"> Other Bilaterals</t>
  </si>
  <si>
    <t>April</t>
  </si>
  <si>
    <t xml:space="preserve">July </t>
  </si>
  <si>
    <t xml:space="preserve">August </t>
  </si>
  <si>
    <t>October</t>
  </si>
  <si>
    <t>November</t>
  </si>
  <si>
    <t>December</t>
  </si>
  <si>
    <t>July</t>
  </si>
  <si>
    <t>August</t>
  </si>
  <si>
    <t>PUBLIC DEBT OFFICE</t>
  </si>
  <si>
    <t>Bilaterals</t>
  </si>
  <si>
    <t xml:space="preserve"> Other Bilaterals </t>
  </si>
  <si>
    <t>Post-Cut Off Date</t>
  </si>
  <si>
    <t>May</t>
  </si>
  <si>
    <t>June</t>
  </si>
  <si>
    <t>September</t>
  </si>
  <si>
    <t>(1) Negative disbursements, usually resulting from the conclusion of projects, are not considered.</t>
  </si>
  <si>
    <t>DOMINICAN REPUBLIC</t>
  </si>
  <si>
    <t>Preliminary data</t>
  </si>
  <si>
    <t>IMF</t>
  </si>
  <si>
    <t>Notes</t>
  </si>
  <si>
    <t xml:space="preserve"> Foreign Source Disbursements 2026</t>
  </si>
  <si>
    <t>MINISTRY OF FINANCE AND ECONOMY</t>
  </si>
  <si>
    <t>(2) Premiums and accrued interest from the issuance of securities by the Ministry of Finance and Economy are not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</si>
</sst>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&quot;   &quot;@"/>
    <numFmt numFmtId="169" formatCode="&quot;      &quot;@"/>
    <numFmt numFmtId="170" formatCode="&quot;         &quot;@"/>
    <numFmt numFmtId="171" formatCode="&quot;            &quot;@"/>
    <numFmt numFmtId="172" formatCode="&quot;               &quot;@"/>
    <numFmt numFmtId="173" formatCode="#,##0.0"/>
    <numFmt numFmtId="174" formatCode="[&gt;=0.05]#,##0.0;[&lt;=-0.05]\-#,##0.0;?0.0"/>
    <numFmt numFmtId="175" formatCode="[Black]#,##0.0;[Black]\-#,##0.0;;"/>
    <numFmt numFmtId="176" formatCode="[Black][&gt;0.05]#,##0.0;[Black][&lt;-0.05]\-#,##0.0;;"/>
    <numFmt numFmtId="177" formatCode="[Black][&gt;0.5]#,##0;[Black][&lt;-0.5]\-#,##0;;"/>
    <numFmt numFmtId="178" formatCode="_(* #,##0_);_(* \(#,##0\);_(* &quot;-&quot;??_);_(@_)"/>
  </numFmts>
  <fonts count="4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sz val="8"/>
      <color indexed="12"/>
      <name val="Helv"/>
    </font>
    <font>
      <sz val="10"/>
      <name val="Geneva"/>
    </font>
    <font>
      <u/>
      <sz val="10"/>
      <color indexed="12"/>
      <name val="Times New Roman"/>
      <family val="1"/>
    </font>
    <font>
      <sz val="8"/>
      <color indexed="8"/>
      <name val="Helv"/>
    </font>
    <font>
      <sz val="10"/>
      <name val="Times New Roman"/>
      <family val="1"/>
    </font>
    <font>
      <sz val="10"/>
      <name val="Tms Rmn"/>
    </font>
    <font>
      <sz val="10"/>
      <name val="Courier"/>
      <family val="3"/>
    </font>
    <font>
      <sz val="10"/>
      <color indexed="10"/>
      <name val="MS Sans Serif"/>
      <family val="2"/>
    </font>
    <font>
      <sz val="8"/>
      <name val="Helv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</font>
    <font>
      <sz val="11"/>
      <name val="Arial"/>
      <family val="2"/>
    </font>
    <font>
      <b/>
      <i/>
      <u/>
      <sz val="1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sz val="11"/>
      <color theme="8" tint="-0.499984740745262"/>
      <name val="Arial"/>
      <family val="2"/>
    </font>
    <font>
      <sz val="11"/>
      <color indexed="9"/>
      <name val="Arial"/>
      <family val="2"/>
    </font>
    <font>
      <b/>
      <sz val="11"/>
      <color theme="0"/>
      <name val="Arial"/>
      <family val="2"/>
    </font>
    <font>
      <i/>
      <sz val="1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5198"/>
        <bgColor indexed="64"/>
      </patternFill>
    </fill>
    <fill>
      <patternFill patternType="solid">
        <fgColor rgb="FFE8F3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912">
    <xf numFmtId="0" fontId="0" fillId="0" borderId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172" fontId="7" fillId="0" borderId="0" applyFont="0" applyFill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8" fillId="0" borderId="1">
      <protection hidden="1"/>
    </xf>
    <xf numFmtId="0" fontId="9" fillId="2" borderId="1" applyNumberFormat="0" applyFont="0" applyBorder="0" applyAlignment="0" applyProtection="0">
      <protection hidden="1"/>
    </xf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1" fillId="28" borderId="3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0" fontId="22" fillId="29" borderId="4" applyNumberFormat="0" applyAlignment="0" applyProtection="0"/>
    <xf numFmtId="167" fontId="4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7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8" fillId="31" borderId="3" applyNumberFormat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11" fillId="0" borderId="1">
      <alignment horizontal="left"/>
      <protection locked="0"/>
    </xf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13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39" fontId="14" fillId="0" borderId="0"/>
    <xf numFmtId="39" fontId="14" fillId="0" borderId="0"/>
    <xf numFmtId="0" fontId="3" fillId="0" borderId="0"/>
    <xf numFmtId="39" fontId="14" fillId="0" borderId="0"/>
    <xf numFmtId="39" fontId="14" fillId="0" borderId="0"/>
    <xf numFmtId="39" fontId="14" fillId="0" borderId="0"/>
    <xf numFmtId="39" fontId="14" fillId="0" borderId="0"/>
    <xf numFmtId="39" fontId="14" fillId="0" borderId="0"/>
    <xf numFmtId="39" fontId="14" fillId="0" borderId="0"/>
    <xf numFmtId="39" fontId="14" fillId="0" borderId="0"/>
    <xf numFmtId="39" fontId="14" fillId="0" borderId="0"/>
    <xf numFmtId="39" fontId="14" fillId="0" borderId="0"/>
    <xf numFmtId="39" fontId="1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174" fontId="12" fillId="0" borderId="0" applyFill="0" applyBorder="0" applyAlignment="0" applyProtection="0">
      <alignment horizontal="right"/>
    </xf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18" fillId="33" borderId="9" applyNumberFormat="0" applyFont="0" applyAlignment="0" applyProtection="0"/>
    <xf numFmtId="0" fontId="3" fillId="33" borderId="9" applyNumberFormat="0" applyFont="0" applyAlignment="0" applyProtection="0"/>
    <xf numFmtId="0" fontId="18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3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18" fillId="33" borderId="9" applyNumberFormat="0" applyFon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0" fontId="31" fillId="28" borderId="10" applyNumberFormat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0" fontId="15" fillId="0" borderId="1" applyNumberFormat="0" applyFill="0" applyBorder="0" applyAlignment="0" applyProtection="0">
      <protection hidden="1"/>
    </xf>
    <xf numFmtId="0" fontId="32" fillId="0" borderId="0" applyNumberFormat="0" applyFill="0" applyBorder="0" applyAlignment="0" applyProtection="0"/>
    <xf numFmtId="0" fontId="16" fillId="2" borderId="1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" fillId="0" borderId="0"/>
    <xf numFmtId="0" fontId="2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0" fontId="1" fillId="33" borderId="9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7" fontId="4" fillId="0" borderId="0" applyFont="0" applyFill="0" applyBorder="0" applyAlignment="0" applyProtection="0"/>
  </cellStyleXfs>
  <cellXfs count="63">
    <xf numFmtId="0" fontId="0" fillId="0" borderId="0" xfId="0"/>
    <xf numFmtId="49" fontId="0" fillId="0" borderId="0" xfId="0" applyNumberFormat="1"/>
    <xf numFmtId="0" fontId="5" fillId="34" borderId="0" xfId="963" applyFont="1" applyFill="1"/>
    <xf numFmtId="0" fontId="35" fillId="34" borderId="0" xfId="963" applyFont="1" applyFill="1" applyAlignment="1" applyProtection="1">
      <alignment horizontal="center"/>
      <protection locked="0"/>
    </xf>
    <xf numFmtId="0" fontId="5" fillId="0" borderId="0" xfId="963" applyFont="1"/>
    <xf numFmtId="0" fontId="36" fillId="34" borderId="0" xfId="963" applyFont="1" applyFill="1" applyAlignment="1">
      <alignment horizontal="center"/>
    </xf>
    <xf numFmtId="0" fontId="36" fillId="0" borderId="0" xfId="963" applyFont="1" applyAlignment="1">
      <alignment horizontal="center"/>
    </xf>
    <xf numFmtId="0" fontId="19" fillId="34" borderId="0" xfId="963" applyFont="1" applyFill="1" applyAlignment="1" applyProtection="1">
      <alignment horizontal="center"/>
      <protection locked="0"/>
    </xf>
    <xf numFmtId="0" fontId="19" fillId="34" borderId="0" xfId="963" applyFont="1" applyFill="1" applyAlignment="1">
      <alignment horizontal="center"/>
    </xf>
    <xf numFmtId="167" fontId="4" fillId="34" borderId="0" xfId="695" applyFont="1" applyFill="1" applyBorder="1"/>
    <xf numFmtId="167" fontId="5" fillId="34" borderId="0" xfId="1911" applyFont="1" applyFill="1"/>
    <xf numFmtId="178" fontId="5" fillId="34" borderId="0" xfId="963" applyNumberFormat="1" applyFont="1" applyFill="1"/>
    <xf numFmtId="0" fontId="38" fillId="0" borderId="0" xfId="1077" applyFont="1"/>
    <xf numFmtId="0" fontId="37" fillId="0" borderId="17" xfId="1077" applyFont="1" applyBorder="1" applyAlignment="1">
      <alignment horizontal="left" indent="4"/>
    </xf>
    <xf numFmtId="0" fontId="37" fillId="34" borderId="0" xfId="963" applyFont="1" applyFill="1" applyAlignment="1">
      <alignment horizontal="center"/>
    </xf>
    <xf numFmtId="0" fontId="39" fillId="34" borderId="0" xfId="963" applyFont="1" applyFill="1" applyAlignment="1">
      <alignment horizontal="center"/>
    </xf>
    <xf numFmtId="0" fontId="37" fillId="34" borderId="0" xfId="963" applyFont="1" applyFill="1" applyAlignment="1">
      <alignment horizontal="center"/>
    </xf>
    <xf numFmtId="0" fontId="37" fillId="34" borderId="0" xfId="963" applyFont="1" applyFill="1"/>
    <xf numFmtId="0" fontId="41" fillId="34" borderId="0" xfId="963" applyFont="1" applyFill="1" applyAlignment="1">
      <alignment horizontal="center"/>
    </xf>
    <xf numFmtId="0" fontId="37" fillId="34" borderId="0" xfId="963" applyFont="1" applyFill="1" applyAlignment="1" applyProtection="1">
      <alignment horizontal="center"/>
      <protection locked="0"/>
    </xf>
    <xf numFmtId="0" fontId="41" fillId="34" borderId="0" xfId="963" applyFont="1" applyFill="1" applyAlignment="1" applyProtection="1">
      <alignment horizontal="center"/>
      <protection locked="0"/>
    </xf>
    <xf numFmtId="178" fontId="42" fillId="34" borderId="0" xfId="963" applyNumberFormat="1" applyFont="1" applyFill="1" applyAlignment="1" applyProtection="1">
      <alignment horizontal="center"/>
      <protection locked="0"/>
    </xf>
    <xf numFmtId="0" fontId="43" fillId="34" borderId="0" xfId="963" applyFont="1" applyFill="1"/>
    <xf numFmtId="0" fontId="41" fillId="0" borderId="0" xfId="963" applyFont="1" applyAlignment="1">
      <alignment horizontal="center"/>
    </xf>
    <xf numFmtId="0" fontId="37" fillId="0" borderId="0" xfId="963" applyFont="1"/>
    <xf numFmtId="0" fontId="37" fillId="0" borderId="0" xfId="963" applyFont="1" applyAlignment="1">
      <alignment vertical="center" wrapText="1"/>
    </xf>
    <xf numFmtId="0" fontId="41" fillId="0" borderId="0" xfId="963" applyFont="1" applyAlignment="1">
      <alignment horizontal="center" vertical="center"/>
    </xf>
    <xf numFmtId="0" fontId="44" fillId="35" borderId="13" xfId="1077" applyFont="1" applyFill="1" applyBorder="1" applyAlignment="1">
      <alignment vertical="center" wrapText="1"/>
    </xf>
    <xf numFmtId="0" fontId="44" fillId="35" borderId="12" xfId="963" applyFont="1" applyFill="1" applyBorder="1" applyAlignment="1">
      <alignment horizontal="center" vertical="center" wrapText="1"/>
    </xf>
    <xf numFmtId="0" fontId="44" fillId="35" borderId="14" xfId="963" applyFont="1" applyFill="1" applyBorder="1" applyAlignment="1">
      <alignment horizontal="center" vertical="center"/>
    </xf>
    <xf numFmtId="0" fontId="37" fillId="0" borderId="0" xfId="963" applyFont="1" applyAlignment="1" applyProtection="1">
      <alignment horizontal="center" vertical="center"/>
      <protection locked="0"/>
    </xf>
    <xf numFmtId="0" fontId="39" fillId="36" borderId="16" xfId="963" applyFont="1" applyFill="1" applyBorder="1"/>
    <xf numFmtId="178" fontId="39" fillId="36" borderId="16" xfId="963" applyNumberFormat="1" applyFont="1" applyFill="1" applyBorder="1"/>
    <xf numFmtId="0" fontId="42" fillId="34" borderId="0" xfId="963" applyFont="1" applyFill="1" applyAlignment="1" applyProtection="1">
      <alignment horizontal="center"/>
      <protection locked="0"/>
    </xf>
    <xf numFmtId="0" fontId="42" fillId="34" borderId="0" xfId="963" applyFont="1" applyFill="1"/>
    <xf numFmtId="0" fontId="39" fillId="36" borderId="16" xfId="963" applyFont="1" applyFill="1" applyBorder="1" applyAlignment="1">
      <alignment horizontal="left" indent="2"/>
    </xf>
    <xf numFmtId="178" fontId="39" fillId="36" borderId="16" xfId="695" applyNumberFormat="1" applyFont="1" applyFill="1" applyBorder="1"/>
    <xf numFmtId="0" fontId="45" fillId="36" borderId="2" xfId="963" applyFont="1" applyFill="1" applyBorder="1" applyAlignment="1">
      <alignment horizontal="left" indent="2"/>
    </xf>
    <xf numFmtId="178" fontId="45" fillId="36" borderId="2" xfId="695" applyNumberFormat="1" applyFont="1" applyFill="1" applyBorder="1"/>
    <xf numFmtId="0" fontId="37" fillId="0" borderId="0" xfId="1077" applyFont="1" applyAlignment="1">
      <alignment horizontal="left" indent="4"/>
    </xf>
    <xf numFmtId="178" fontId="39" fillId="34" borderId="0" xfId="695" applyNumberFormat="1" applyFont="1" applyFill="1" applyBorder="1"/>
    <xf numFmtId="0" fontId="45" fillId="34" borderId="0" xfId="963" applyFont="1" applyFill="1" applyAlignment="1">
      <alignment horizontal="left" indent="3"/>
    </xf>
    <xf numFmtId="178" fontId="37" fillId="34" borderId="0" xfId="695" applyNumberFormat="1" applyFont="1" applyFill="1" applyBorder="1"/>
    <xf numFmtId="178" fontId="37" fillId="0" borderId="0" xfId="1911" applyNumberFormat="1" applyFont="1" applyBorder="1" applyProtection="1"/>
    <xf numFmtId="0" fontId="37" fillId="34" borderId="0" xfId="963" applyFont="1" applyFill="1" applyAlignment="1">
      <alignment horizontal="left" indent="3"/>
    </xf>
    <xf numFmtId="0" fontId="39" fillId="36" borderId="0" xfId="963" applyFont="1" applyFill="1" applyAlignment="1">
      <alignment horizontal="left" indent="2"/>
    </xf>
    <xf numFmtId="178" fontId="39" fillId="36" borderId="0" xfId="695" applyNumberFormat="1" applyFont="1" applyFill="1" applyBorder="1"/>
    <xf numFmtId="0" fontId="37" fillId="0" borderId="15" xfId="1077" applyFont="1" applyBorder="1" applyAlignment="1">
      <alignment horizontal="left" indent="4"/>
    </xf>
    <xf numFmtId="178" fontId="37" fillId="34" borderId="15" xfId="695" applyNumberFormat="1" applyFont="1" applyFill="1" applyBorder="1"/>
    <xf numFmtId="178" fontId="39" fillId="34" borderId="15" xfId="695" applyNumberFormat="1" applyFont="1" applyFill="1" applyBorder="1"/>
    <xf numFmtId="49" fontId="37" fillId="34" borderId="0" xfId="963" applyNumberFormat="1" applyFont="1" applyFill="1" applyAlignment="1">
      <alignment horizontal="left" vertical="top" wrapText="1"/>
    </xf>
    <xf numFmtId="4" fontId="39" fillId="0" borderId="0" xfId="963" applyNumberFormat="1" applyFont="1" applyAlignment="1">
      <alignment horizontal="right"/>
    </xf>
    <xf numFmtId="0" fontId="4" fillId="34" borderId="0" xfId="963" applyFont="1" applyFill="1" applyAlignment="1">
      <alignment horizontal="left" vertical="center"/>
    </xf>
    <xf numFmtId="0" fontId="40" fillId="0" borderId="0" xfId="0" applyFont="1"/>
    <xf numFmtId="49" fontId="4" fillId="34" borderId="0" xfId="963" applyNumberFormat="1" applyFont="1" applyFill="1" applyAlignment="1">
      <alignment horizontal="left" vertical="top" wrapText="1"/>
    </xf>
    <xf numFmtId="0" fontId="44" fillId="35" borderId="12" xfId="963" applyFont="1" applyFill="1" applyBorder="1" applyAlignment="1">
      <alignment horizontal="center" wrapText="1"/>
    </xf>
    <xf numFmtId="178" fontId="37" fillId="34" borderId="0" xfId="963" applyNumberFormat="1" applyFont="1" applyFill="1"/>
    <xf numFmtId="178" fontId="37" fillId="34" borderId="0" xfId="1911" applyNumberFormat="1" applyFont="1" applyFill="1"/>
    <xf numFmtId="178" fontId="37" fillId="0" borderId="0" xfId="1911" applyNumberFormat="1" applyFont="1" applyProtection="1"/>
    <xf numFmtId="178" fontId="37" fillId="34" borderId="17" xfId="695" applyNumberFormat="1" applyFont="1" applyFill="1" applyBorder="1"/>
    <xf numFmtId="178" fontId="39" fillId="34" borderId="17" xfId="695" applyNumberFormat="1" applyFont="1" applyFill="1" applyBorder="1"/>
    <xf numFmtId="0" fontId="35" fillId="34" borderId="0" xfId="967" applyFont="1" applyFill="1" applyAlignment="1">
      <alignment vertical="center"/>
    </xf>
    <xf numFmtId="0" fontId="4" fillId="34" borderId="0" xfId="963" applyFont="1" applyFill="1" applyAlignment="1">
      <alignment horizontal="left" vertical="center"/>
    </xf>
  </cellXfs>
  <cellStyles count="1912">
    <cellStyle name="1 indent" xfId="1" xr:uid="{00000000-0005-0000-0000-000000000000}"/>
    <cellStyle name="2 indents" xfId="2" xr:uid="{00000000-0005-0000-0000-000001000000}"/>
    <cellStyle name="20% - Accent1 10" xfId="3" xr:uid="{00000000-0005-0000-0000-000002000000}"/>
    <cellStyle name="20% - Accent1 10 2" xfId="4" xr:uid="{00000000-0005-0000-0000-000003000000}"/>
    <cellStyle name="20% - Accent1 10 2 2" xfId="1593" xr:uid="{00000000-0005-0000-0000-000004000000}"/>
    <cellStyle name="20% - Accent1 10 3" xfId="1592" xr:uid="{00000000-0005-0000-0000-000005000000}"/>
    <cellStyle name="20% - Accent1 11" xfId="5" xr:uid="{00000000-0005-0000-0000-000006000000}"/>
    <cellStyle name="20% - Accent1 11 2" xfId="1594" xr:uid="{00000000-0005-0000-0000-000007000000}"/>
    <cellStyle name="20% - Accent1 12" xfId="6" xr:uid="{00000000-0005-0000-0000-000008000000}"/>
    <cellStyle name="20% - Accent1 12 2" xfId="1595" xr:uid="{00000000-0005-0000-0000-000009000000}"/>
    <cellStyle name="20% - Accent1 2" xfId="7" xr:uid="{00000000-0005-0000-0000-00000A000000}"/>
    <cellStyle name="20% - Accent1 2 2" xfId="8" xr:uid="{00000000-0005-0000-0000-00000B000000}"/>
    <cellStyle name="20% - Accent1 2 2 2" xfId="1597" xr:uid="{00000000-0005-0000-0000-00000C000000}"/>
    <cellStyle name="20% - Accent1 2 3" xfId="9" xr:uid="{00000000-0005-0000-0000-00000D000000}"/>
    <cellStyle name="20% - Accent1 2 3 2" xfId="1598" xr:uid="{00000000-0005-0000-0000-00000E000000}"/>
    <cellStyle name="20% - Accent1 2 4" xfId="10" xr:uid="{00000000-0005-0000-0000-00000F000000}"/>
    <cellStyle name="20% - Accent1 2 4 2" xfId="1599" xr:uid="{00000000-0005-0000-0000-000010000000}"/>
    <cellStyle name="20% - Accent1 2 5" xfId="1596" xr:uid="{00000000-0005-0000-0000-000011000000}"/>
    <cellStyle name="20% - Accent1 3" xfId="11" xr:uid="{00000000-0005-0000-0000-000012000000}"/>
    <cellStyle name="20% - Accent1 3 2" xfId="12" xr:uid="{00000000-0005-0000-0000-000013000000}"/>
    <cellStyle name="20% - Accent1 3 2 2" xfId="1601" xr:uid="{00000000-0005-0000-0000-000014000000}"/>
    <cellStyle name="20% - Accent1 3 3" xfId="1600" xr:uid="{00000000-0005-0000-0000-000015000000}"/>
    <cellStyle name="20% - Accent1 4" xfId="13" xr:uid="{00000000-0005-0000-0000-000016000000}"/>
    <cellStyle name="20% - Accent1 4 2" xfId="14" xr:uid="{00000000-0005-0000-0000-000017000000}"/>
    <cellStyle name="20% - Accent1 4 2 2" xfId="1603" xr:uid="{00000000-0005-0000-0000-000018000000}"/>
    <cellStyle name="20% - Accent1 4 3" xfId="1602" xr:uid="{00000000-0005-0000-0000-000019000000}"/>
    <cellStyle name="20% - Accent1 5" xfId="15" xr:uid="{00000000-0005-0000-0000-00001A000000}"/>
    <cellStyle name="20% - Accent1 5 2" xfId="16" xr:uid="{00000000-0005-0000-0000-00001B000000}"/>
    <cellStyle name="20% - Accent1 5 2 2" xfId="1605" xr:uid="{00000000-0005-0000-0000-00001C000000}"/>
    <cellStyle name="20% - Accent1 5 3" xfId="1604" xr:uid="{00000000-0005-0000-0000-00001D000000}"/>
    <cellStyle name="20% - Accent1 6" xfId="17" xr:uid="{00000000-0005-0000-0000-00001E000000}"/>
    <cellStyle name="20% - Accent1 6 2" xfId="18" xr:uid="{00000000-0005-0000-0000-00001F000000}"/>
    <cellStyle name="20% - Accent1 6 2 2" xfId="1607" xr:uid="{00000000-0005-0000-0000-000020000000}"/>
    <cellStyle name="20% - Accent1 6 3" xfId="1606" xr:uid="{00000000-0005-0000-0000-000021000000}"/>
    <cellStyle name="20% - Accent1 7" xfId="19" xr:uid="{00000000-0005-0000-0000-000022000000}"/>
    <cellStyle name="20% - Accent1 7 2" xfId="20" xr:uid="{00000000-0005-0000-0000-000023000000}"/>
    <cellStyle name="20% - Accent1 7 2 2" xfId="1609" xr:uid="{00000000-0005-0000-0000-000024000000}"/>
    <cellStyle name="20% - Accent1 7 3" xfId="1608" xr:uid="{00000000-0005-0000-0000-000025000000}"/>
    <cellStyle name="20% - Accent1 8" xfId="21" xr:uid="{00000000-0005-0000-0000-000026000000}"/>
    <cellStyle name="20% - Accent1 8 2" xfId="22" xr:uid="{00000000-0005-0000-0000-000027000000}"/>
    <cellStyle name="20% - Accent1 8 2 2" xfId="1611" xr:uid="{00000000-0005-0000-0000-000028000000}"/>
    <cellStyle name="20% - Accent1 8 3" xfId="1610" xr:uid="{00000000-0005-0000-0000-000029000000}"/>
    <cellStyle name="20% - Accent1 9" xfId="23" xr:uid="{00000000-0005-0000-0000-00002A000000}"/>
    <cellStyle name="20% - Accent1 9 2" xfId="24" xr:uid="{00000000-0005-0000-0000-00002B000000}"/>
    <cellStyle name="20% - Accent1 9 2 2" xfId="1613" xr:uid="{00000000-0005-0000-0000-00002C000000}"/>
    <cellStyle name="20% - Accent1 9 3" xfId="1612" xr:uid="{00000000-0005-0000-0000-00002D000000}"/>
    <cellStyle name="20% - Accent2 10" xfId="25" xr:uid="{00000000-0005-0000-0000-00002E000000}"/>
    <cellStyle name="20% - Accent2 10 2" xfId="26" xr:uid="{00000000-0005-0000-0000-00002F000000}"/>
    <cellStyle name="20% - Accent2 10 2 2" xfId="1615" xr:uid="{00000000-0005-0000-0000-000030000000}"/>
    <cellStyle name="20% - Accent2 10 3" xfId="1614" xr:uid="{00000000-0005-0000-0000-000031000000}"/>
    <cellStyle name="20% - Accent2 11" xfId="27" xr:uid="{00000000-0005-0000-0000-000032000000}"/>
    <cellStyle name="20% - Accent2 11 2" xfId="1616" xr:uid="{00000000-0005-0000-0000-000033000000}"/>
    <cellStyle name="20% - Accent2 12" xfId="28" xr:uid="{00000000-0005-0000-0000-000034000000}"/>
    <cellStyle name="20% - Accent2 12 2" xfId="1617" xr:uid="{00000000-0005-0000-0000-000035000000}"/>
    <cellStyle name="20% - Accent2 2" xfId="29" xr:uid="{00000000-0005-0000-0000-000036000000}"/>
    <cellStyle name="20% - Accent2 2 2" xfId="30" xr:uid="{00000000-0005-0000-0000-000037000000}"/>
    <cellStyle name="20% - Accent2 2 2 2" xfId="1619" xr:uid="{00000000-0005-0000-0000-000038000000}"/>
    <cellStyle name="20% - Accent2 2 3" xfId="31" xr:uid="{00000000-0005-0000-0000-000039000000}"/>
    <cellStyle name="20% - Accent2 2 3 2" xfId="1620" xr:uid="{00000000-0005-0000-0000-00003A000000}"/>
    <cellStyle name="20% - Accent2 2 4" xfId="32" xr:uid="{00000000-0005-0000-0000-00003B000000}"/>
    <cellStyle name="20% - Accent2 2 4 2" xfId="1621" xr:uid="{00000000-0005-0000-0000-00003C000000}"/>
    <cellStyle name="20% - Accent2 2 5" xfId="1618" xr:uid="{00000000-0005-0000-0000-00003D000000}"/>
    <cellStyle name="20% - Accent2 3" xfId="33" xr:uid="{00000000-0005-0000-0000-00003E000000}"/>
    <cellStyle name="20% - Accent2 3 2" xfId="34" xr:uid="{00000000-0005-0000-0000-00003F000000}"/>
    <cellStyle name="20% - Accent2 3 2 2" xfId="1623" xr:uid="{00000000-0005-0000-0000-000040000000}"/>
    <cellStyle name="20% - Accent2 3 3" xfId="1622" xr:uid="{00000000-0005-0000-0000-000041000000}"/>
    <cellStyle name="20% - Accent2 4" xfId="35" xr:uid="{00000000-0005-0000-0000-000042000000}"/>
    <cellStyle name="20% - Accent2 4 2" xfId="36" xr:uid="{00000000-0005-0000-0000-000043000000}"/>
    <cellStyle name="20% - Accent2 4 2 2" xfId="1625" xr:uid="{00000000-0005-0000-0000-000044000000}"/>
    <cellStyle name="20% - Accent2 4 3" xfId="1624" xr:uid="{00000000-0005-0000-0000-000045000000}"/>
    <cellStyle name="20% - Accent2 5" xfId="37" xr:uid="{00000000-0005-0000-0000-000046000000}"/>
    <cellStyle name="20% - Accent2 5 2" xfId="38" xr:uid="{00000000-0005-0000-0000-000047000000}"/>
    <cellStyle name="20% - Accent2 5 2 2" xfId="1627" xr:uid="{00000000-0005-0000-0000-000048000000}"/>
    <cellStyle name="20% - Accent2 5 3" xfId="1626" xr:uid="{00000000-0005-0000-0000-000049000000}"/>
    <cellStyle name="20% - Accent2 6" xfId="39" xr:uid="{00000000-0005-0000-0000-00004A000000}"/>
    <cellStyle name="20% - Accent2 6 2" xfId="40" xr:uid="{00000000-0005-0000-0000-00004B000000}"/>
    <cellStyle name="20% - Accent2 6 2 2" xfId="1629" xr:uid="{00000000-0005-0000-0000-00004C000000}"/>
    <cellStyle name="20% - Accent2 6 3" xfId="1628" xr:uid="{00000000-0005-0000-0000-00004D000000}"/>
    <cellStyle name="20% - Accent2 7" xfId="41" xr:uid="{00000000-0005-0000-0000-00004E000000}"/>
    <cellStyle name="20% - Accent2 7 2" xfId="42" xr:uid="{00000000-0005-0000-0000-00004F000000}"/>
    <cellStyle name="20% - Accent2 7 2 2" xfId="1631" xr:uid="{00000000-0005-0000-0000-000050000000}"/>
    <cellStyle name="20% - Accent2 7 3" xfId="1630" xr:uid="{00000000-0005-0000-0000-000051000000}"/>
    <cellStyle name="20% - Accent2 8" xfId="43" xr:uid="{00000000-0005-0000-0000-000052000000}"/>
    <cellStyle name="20% - Accent2 8 2" xfId="44" xr:uid="{00000000-0005-0000-0000-000053000000}"/>
    <cellStyle name="20% - Accent2 8 2 2" xfId="1633" xr:uid="{00000000-0005-0000-0000-000054000000}"/>
    <cellStyle name="20% - Accent2 8 3" xfId="1632" xr:uid="{00000000-0005-0000-0000-000055000000}"/>
    <cellStyle name="20% - Accent2 9" xfId="45" xr:uid="{00000000-0005-0000-0000-000056000000}"/>
    <cellStyle name="20% - Accent2 9 2" xfId="46" xr:uid="{00000000-0005-0000-0000-000057000000}"/>
    <cellStyle name="20% - Accent2 9 2 2" xfId="1635" xr:uid="{00000000-0005-0000-0000-000058000000}"/>
    <cellStyle name="20% - Accent2 9 3" xfId="1634" xr:uid="{00000000-0005-0000-0000-000059000000}"/>
    <cellStyle name="20% - Accent3 10" xfId="47" xr:uid="{00000000-0005-0000-0000-00005A000000}"/>
    <cellStyle name="20% - Accent3 10 2" xfId="48" xr:uid="{00000000-0005-0000-0000-00005B000000}"/>
    <cellStyle name="20% - Accent3 10 2 2" xfId="1637" xr:uid="{00000000-0005-0000-0000-00005C000000}"/>
    <cellStyle name="20% - Accent3 10 3" xfId="1636" xr:uid="{00000000-0005-0000-0000-00005D000000}"/>
    <cellStyle name="20% - Accent3 11" xfId="49" xr:uid="{00000000-0005-0000-0000-00005E000000}"/>
    <cellStyle name="20% - Accent3 11 2" xfId="1638" xr:uid="{00000000-0005-0000-0000-00005F000000}"/>
    <cellStyle name="20% - Accent3 12" xfId="50" xr:uid="{00000000-0005-0000-0000-000060000000}"/>
    <cellStyle name="20% - Accent3 12 2" xfId="1639" xr:uid="{00000000-0005-0000-0000-000061000000}"/>
    <cellStyle name="20% - Accent3 2" xfId="51" xr:uid="{00000000-0005-0000-0000-000062000000}"/>
    <cellStyle name="20% - Accent3 2 2" xfId="52" xr:uid="{00000000-0005-0000-0000-000063000000}"/>
    <cellStyle name="20% - Accent3 2 2 2" xfId="1641" xr:uid="{00000000-0005-0000-0000-000064000000}"/>
    <cellStyle name="20% - Accent3 2 3" xfId="53" xr:uid="{00000000-0005-0000-0000-000065000000}"/>
    <cellStyle name="20% - Accent3 2 3 2" xfId="1642" xr:uid="{00000000-0005-0000-0000-000066000000}"/>
    <cellStyle name="20% - Accent3 2 4" xfId="54" xr:uid="{00000000-0005-0000-0000-000067000000}"/>
    <cellStyle name="20% - Accent3 2 4 2" xfId="1643" xr:uid="{00000000-0005-0000-0000-000068000000}"/>
    <cellStyle name="20% - Accent3 2 5" xfId="1640" xr:uid="{00000000-0005-0000-0000-000069000000}"/>
    <cellStyle name="20% - Accent3 3" xfId="55" xr:uid="{00000000-0005-0000-0000-00006A000000}"/>
    <cellStyle name="20% - Accent3 3 2" xfId="56" xr:uid="{00000000-0005-0000-0000-00006B000000}"/>
    <cellStyle name="20% - Accent3 3 2 2" xfId="1645" xr:uid="{00000000-0005-0000-0000-00006C000000}"/>
    <cellStyle name="20% - Accent3 3 3" xfId="1644" xr:uid="{00000000-0005-0000-0000-00006D000000}"/>
    <cellStyle name="20% - Accent3 4" xfId="57" xr:uid="{00000000-0005-0000-0000-00006E000000}"/>
    <cellStyle name="20% - Accent3 4 2" xfId="58" xr:uid="{00000000-0005-0000-0000-00006F000000}"/>
    <cellStyle name="20% - Accent3 4 2 2" xfId="1647" xr:uid="{00000000-0005-0000-0000-000070000000}"/>
    <cellStyle name="20% - Accent3 4 3" xfId="1646" xr:uid="{00000000-0005-0000-0000-000071000000}"/>
    <cellStyle name="20% - Accent3 5" xfId="59" xr:uid="{00000000-0005-0000-0000-000072000000}"/>
    <cellStyle name="20% - Accent3 5 2" xfId="60" xr:uid="{00000000-0005-0000-0000-000073000000}"/>
    <cellStyle name="20% - Accent3 5 2 2" xfId="1649" xr:uid="{00000000-0005-0000-0000-000074000000}"/>
    <cellStyle name="20% - Accent3 5 3" xfId="1648" xr:uid="{00000000-0005-0000-0000-000075000000}"/>
    <cellStyle name="20% - Accent3 6" xfId="61" xr:uid="{00000000-0005-0000-0000-000076000000}"/>
    <cellStyle name="20% - Accent3 6 2" xfId="62" xr:uid="{00000000-0005-0000-0000-000077000000}"/>
    <cellStyle name="20% - Accent3 6 2 2" xfId="1651" xr:uid="{00000000-0005-0000-0000-000078000000}"/>
    <cellStyle name="20% - Accent3 6 3" xfId="1650" xr:uid="{00000000-0005-0000-0000-000079000000}"/>
    <cellStyle name="20% - Accent3 7" xfId="63" xr:uid="{00000000-0005-0000-0000-00007A000000}"/>
    <cellStyle name="20% - Accent3 7 2" xfId="64" xr:uid="{00000000-0005-0000-0000-00007B000000}"/>
    <cellStyle name="20% - Accent3 7 2 2" xfId="1653" xr:uid="{00000000-0005-0000-0000-00007C000000}"/>
    <cellStyle name="20% - Accent3 7 3" xfId="1652" xr:uid="{00000000-0005-0000-0000-00007D000000}"/>
    <cellStyle name="20% - Accent3 8" xfId="65" xr:uid="{00000000-0005-0000-0000-00007E000000}"/>
    <cellStyle name="20% - Accent3 8 2" xfId="66" xr:uid="{00000000-0005-0000-0000-00007F000000}"/>
    <cellStyle name="20% - Accent3 8 2 2" xfId="1655" xr:uid="{00000000-0005-0000-0000-000080000000}"/>
    <cellStyle name="20% - Accent3 8 3" xfId="1654" xr:uid="{00000000-0005-0000-0000-000081000000}"/>
    <cellStyle name="20% - Accent3 9" xfId="67" xr:uid="{00000000-0005-0000-0000-000082000000}"/>
    <cellStyle name="20% - Accent3 9 2" xfId="68" xr:uid="{00000000-0005-0000-0000-000083000000}"/>
    <cellStyle name="20% - Accent3 9 2 2" xfId="1657" xr:uid="{00000000-0005-0000-0000-000084000000}"/>
    <cellStyle name="20% - Accent3 9 3" xfId="1656" xr:uid="{00000000-0005-0000-0000-000085000000}"/>
    <cellStyle name="20% - Accent4 10" xfId="69" xr:uid="{00000000-0005-0000-0000-000086000000}"/>
    <cellStyle name="20% - Accent4 10 2" xfId="70" xr:uid="{00000000-0005-0000-0000-000087000000}"/>
    <cellStyle name="20% - Accent4 10 2 2" xfId="1659" xr:uid="{00000000-0005-0000-0000-000088000000}"/>
    <cellStyle name="20% - Accent4 10 3" xfId="1658" xr:uid="{00000000-0005-0000-0000-000089000000}"/>
    <cellStyle name="20% - Accent4 11" xfId="71" xr:uid="{00000000-0005-0000-0000-00008A000000}"/>
    <cellStyle name="20% - Accent4 11 2" xfId="1660" xr:uid="{00000000-0005-0000-0000-00008B000000}"/>
    <cellStyle name="20% - Accent4 12" xfId="72" xr:uid="{00000000-0005-0000-0000-00008C000000}"/>
    <cellStyle name="20% - Accent4 12 2" xfId="1661" xr:uid="{00000000-0005-0000-0000-00008D000000}"/>
    <cellStyle name="20% - Accent4 2" xfId="73" xr:uid="{00000000-0005-0000-0000-00008E000000}"/>
    <cellStyle name="20% - Accent4 2 2" xfId="74" xr:uid="{00000000-0005-0000-0000-00008F000000}"/>
    <cellStyle name="20% - Accent4 2 2 2" xfId="1663" xr:uid="{00000000-0005-0000-0000-000090000000}"/>
    <cellStyle name="20% - Accent4 2 3" xfId="75" xr:uid="{00000000-0005-0000-0000-000091000000}"/>
    <cellStyle name="20% - Accent4 2 3 2" xfId="1664" xr:uid="{00000000-0005-0000-0000-000092000000}"/>
    <cellStyle name="20% - Accent4 2 4" xfId="76" xr:uid="{00000000-0005-0000-0000-000093000000}"/>
    <cellStyle name="20% - Accent4 2 4 2" xfId="1665" xr:uid="{00000000-0005-0000-0000-000094000000}"/>
    <cellStyle name="20% - Accent4 2 5" xfId="1662" xr:uid="{00000000-0005-0000-0000-000095000000}"/>
    <cellStyle name="20% - Accent4 3" xfId="77" xr:uid="{00000000-0005-0000-0000-000096000000}"/>
    <cellStyle name="20% - Accent4 3 2" xfId="78" xr:uid="{00000000-0005-0000-0000-000097000000}"/>
    <cellStyle name="20% - Accent4 3 2 2" xfId="1667" xr:uid="{00000000-0005-0000-0000-000098000000}"/>
    <cellStyle name="20% - Accent4 3 3" xfId="1666" xr:uid="{00000000-0005-0000-0000-000099000000}"/>
    <cellStyle name="20% - Accent4 4" xfId="79" xr:uid="{00000000-0005-0000-0000-00009A000000}"/>
    <cellStyle name="20% - Accent4 4 2" xfId="80" xr:uid="{00000000-0005-0000-0000-00009B000000}"/>
    <cellStyle name="20% - Accent4 4 2 2" xfId="1669" xr:uid="{00000000-0005-0000-0000-00009C000000}"/>
    <cellStyle name="20% - Accent4 4 3" xfId="1668" xr:uid="{00000000-0005-0000-0000-00009D000000}"/>
    <cellStyle name="20% - Accent4 5" xfId="81" xr:uid="{00000000-0005-0000-0000-00009E000000}"/>
    <cellStyle name="20% - Accent4 5 2" xfId="82" xr:uid="{00000000-0005-0000-0000-00009F000000}"/>
    <cellStyle name="20% - Accent4 5 2 2" xfId="1671" xr:uid="{00000000-0005-0000-0000-0000A0000000}"/>
    <cellStyle name="20% - Accent4 5 3" xfId="1670" xr:uid="{00000000-0005-0000-0000-0000A1000000}"/>
    <cellStyle name="20% - Accent4 6" xfId="83" xr:uid="{00000000-0005-0000-0000-0000A2000000}"/>
    <cellStyle name="20% - Accent4 6 2" xfId="84" xr:uid="{00000000-0005-0000-0000-0000A3000000}"/>
    <cellStyle name="20% - Accent4 6 2 2" xfId="1673" xr:uid="{00000000-0005-0000-0000-0000A4000000}"/>
    <cellStyle name="20% - Accent4 6 3" xfId="1672" xr:uid="{00000000-0005-0000-0000-0000A5000000}"/>
    <cellStyle name="20% - Accent4 7" xfId="85" xr:uid="{00000000-0005-0000-0000-0000A6000000}"/>
    <cellStyle name="20% - Accent4 7 2" xfId="86" xr:uid="{00000000-0005-0000-0000-0000A7000000}"/>
    <cellStyle name="20% - Accent4 7 2 2" xfId="1675" xr:uid="{00000000-0005-0000-0000-0000A8000000}"/>
    <cellStyle name="20% - Accent4 7 3" xfId="1674" xr:uid="{00000000-0005-0000-0000-0000A9000000}"/>
    <cellStyle name="20% - Accent4 8" xfId="87" xr:uid="{00000000-0005-0000-0000-0000AA000000}"/>
    <cellStyle name="20% - Accent4 8 2" xfId="88" xr:uid="{00000000-0005-0000-0000-0000AB000000}"/>
    <cellStyle name="20% - Accent4 8 2 2" xfId="1677" xr:uid="{00000000-0005-0000-0000-0000AC000000}"/>
    <cellStyle name="20% - Accent4 8 3" xfId="1676" xr:uid="{00000000-0005-0000-0000-0000AD000000}"/>
    <cellStyle name="20% - Accent4 9" xfId="89" xr:uid="{00000000-0005-0000-0000-0000AE000000}"/>
    <cellStyle name="20% - Accent4 9 2" xfId="90" xr:uid="{00000000-0005-0000-0000-0000AF000000}"/>
    <cellStyle name="20% - Accent4 9 2 2" xfId="1679" xr:uid="{00000000-0005-0000-0000-0000B0000000}"/>
    <cellStyle name="20% - Accent4 9 3" xfId="1678" xr:uid="{00000000-0005-0000-0000-0000B1000000}"/>
    <cellStyle name="20% - Accent5 10" xfId="91" xr:uid="{00000000-0005-0000-0000-0000B2000000}"/>
    <cellStyle name="20% - Accent5 10 2" xfId="92" xr:uid="{00000000-0005-0000-0000-0000B3000000}"/>
    <cellStyle name="20% - Accent5 10 2 2" xfId="1681" xr:uid="{00000000-0005-0000-0000-0000B4000000}"/>
    <cellStyle name="20% - Accent5 10 3" xfId="1680" xr:uid="{00000000-0005-0000-0000-0000B5000000}"/>
    <cellStyle name="20% - Accent5 11" xfId="93" xr:uid="{00000000-0005-0000-0000-0000B6000000}"/>
    <cellStyle name="20% - Accent5 11 2" xfId="1682" xr:uid="{00000000-0005-0000-0000-0000B7000000}"/>
    <cellStyle name="20% - Accent5 12" xfId="94" xr:uid="{00000000-0005-0000-0000-0000B8000000}"/>
    <cellStyle name="20% - Accent5 12 2" xfId="1683" xr:uid="{00000000-0005-0000-0000-0000B9000000}"/>
    <cellStyle name="20% - Accent5 2" xfId="95" xr:uid="{00000000-0005-0000-0000-0000BA000000}"/>
    <cellStyle name="20% - Accent5 2 2" xfId="96" xr:uid="{00000000-0005-0000-0000-0000BB000000}"/>
    <cellStyle name="20% - Accent5 2 2 2" xfId="1685" xr:uid="{00000000-0005-0000-0000-0000BC000000}"/>
    <cellStyle name="20% - Accent5 2 3" xfId="97" xr:uid="{00000000-0005-0000-0000-0000BD000000}"/>
    <cellStyle name="20% - Accent5 2 3 2" xfId="1686" xr:uid="{00000000-0005-0000-0000-0000BE000000}"/>
    <cellStyle name="20% - Accent5 2 4" xfId="98" xr:uid="{00000000-0005-0000-0000-0000BF000000}"/>
    <cellStyle name="20% - Accent5 2 4 2" xfId="1687" xr:uid="{00000000-0005-0000-0000-0000C0000000}"/>
    <cellStyle name="20% - Accent5 2 5" xfId="1684" xr:uid="{00000000-0005-0000-0000-0000C1000000}"/>
    <cellStyle name="20% - Accent5 3" xfId="99" xr:uid="{00000000-0005-0000-0000-0000C2000000}"/>
    <cellStyle name="20% - Accent5 3 2" xfId="100" xr:uid="{00000000-0005-0000-0000-0000C3000000}"/>
    <cellStyle name="20% - Accent5 3 2 2" xfId="1689" xr:uid="{00000000-0005-0000-0000-0000C4000000}"/>
    <cellStyle name="20% - Accent5 3 3" xfId="1688" xr:uid="{00000000-0005-0000-0000-0000C5000000}"/>
    <cellStyle name="20% - Accent5 4" xfId="101" xr:uid="{00000000-0005-0000-0000-0000C6000000}"/>
    <cellStyle name="20% - Accent5 4 2" xfId="102" xr:uid="{00000000-0005-0000-0000-0000C7000000}"/>
    <cellStyle name="20% - Accent5 4 2 2" xfId="1691" xr:uid="{00000000-0005-0000-0000-0000C8000000}"/>
    <cellStyle name="20% - Accent5 4 3" xfId="1690" xr:uid="{00000000-0005-0000-0000-0000C9000000}"/>
    <cellStyle name="20% - Accent5 5" xfId="103" xr:uid="{00000000-0005-0000-0000-0000CA000000}"/>
    <cellStyle name="20% - Accent5 5 2" xfId="104" xr:uid="{00000000-0005-0000-0000-0000CB000000}"/>
    <cellStyle name="20% - Accent5 5 2 2" xfId="1693" xr:uid="{00000000-0005-0000-0000-0000CC000000}"/>
    <cellStyle name="20% - Accent5 5 3" xfId="1692" xr:uid="{00000000-0005-0000-0000-0000CD000000}"/>
    <cellStyle name="20% - Accent5 6" xfId="105" xr:uid="{00000000-0005-0000-0000-0000CE000000}"/>
    <cellStyle name="20% - Accent5 6 2" xfId="106" xr:uid="{00000000-0005-0000-0000-0000CF000000}"/>
    <cellStyle name="20% - Accent5 6 2 2" xfId="1695" xr:uid="{00000000-0005-0000-0000-0000D0000000}"/>
    <cellStyle name="20% - Accent5 6 3" xfId="1694" xr:uid="{00000000-0005-0000-0000-0000D1000000}"/>
    <cellStyle name="20% - Accent5 7" xfId="107" xr:uid="{00000000-0005-0000-0000-0000D2000000}"/>
    <cellStyle name="20% - Accent5 7 2" xfId="108" xr:uid="{00000000-0005-0000-0000-0000D3000000}"/>
    <cellStyle name="20% - Accent5 7 2 2" xfId="1697" xr:uid="{00000000-0005-0000-0000-0000D4000000}"/>
    <cellStyle name="20% - Accent5 7 3" xfId="1696" xr:uid="{00000000-0005-0000-0000-0000D5000000}"/>
    <cellStyle name="20% - Accent5 8" xfId="109" xr:uid="{00000000-0005-0000-0000-0000D6000000}"/>
    <cellStyle name="20% - Accent5 8 2" xfId="110" xr:uid="{00000000-0005-0000-0000-0000D7000000}"/>
    <cellStyle name="20% - Accent5 8 2 2" xfId="1699" xr:uid="{00000000-0005-0000-0000-0000D8000000}"/>
    <cellStyle name="20% - Accent5 8 3" xfId="1698" xr:uid="{00000000-0005-0000-0000-0000D9000000}"/>
    <cellStyle name="20% - Accent5 9" xfId="111" xr:uid="{00000000-0005-0000-0000-0000DA000000}"/>
    <cellStyle name="20% - Accent5 9 2" xfId="112" xr:uid="{00000000-0005-0000-0000-0000DB000000}"/>
    <cellStyle name="20% - Accent5 9 2 2" xfId="1701" xr:uid="{00000000-0005-0000-0000-0000DC000000}"/>
    <cellStyle name="20% - Accent5 9 3" xfId="1700" xr:uid="{00000000-0005-0000-0000-0000DD000000}"/>
    <cellStyle name="20% - Accent6 10" xfId="113" xr:uid="{00000000-0005-0000-0000-0000DE000000}"/>
    <cellStyle name="20% - Accent6 10 2" xfId="114" xr:uid="{00000000-0005-0000-0000-0000DF000000}"/>
    <cellStyle name="20% - Accent6 10 2 2" xfId="1703" xr:uid="{00000000-0005-0000-0000-0000E0000000}"/>
    <cellStyle name="20% - Accent6 10 3" xfId="1702" xr:uid="{00000000-0005-0000-0000-0000E1000000}"/>
    <cellStyle name="20% - Accent6 11" xfId="115" xr:uid="{00000000-0005-0000-0000-0000E2000000}"/>
    <cellStyle name="20% - Accent6 11 2" xfId="1704" xr:uid="{00000000-0005-0000-0000-0000E3000000}"/>
    <cellStyle name="20% - Accent6 12" xfId="116" xr:uid="{00000000-0005-0000-0000-0000E4000000}"/>
    <cellStyle name="20% - Accent6 12 2" xfId="1705" xr:uid="{00000000-0005-0000-0000-0000E5000000}"/>
    <cellStyle name="20% - Accent6 2" xfId="117" xr:uid="{00000000-0005-0000-0000-0000E6000000}"/>
    <cellStyle name="20% - Accent6 2 2" xfId="118" xr:uid="{00000000-0005-0000-0000-0000E7000000}"/>
    <cellStyle name="20% - Accent6 2 2 2" xfId="1707" xr:uid="{00000000-0005-0000-0000-0000E8000000}"/>
    <cellStyle name="20% - Accent6 2 3" xfId="119" xr:uid="{00000000-0005-0000-0000-0000E9000000}"/>
    <cellStyle name="20% - Accent6 2 3 2" xfId="1708" xr:uid="{00000000-0005-0000-0000-0000EA000000}"/>
    <cellStyle name="20% - Accent6 2 4" xfId="120" xr:uid="{00000000-0005-0000-0000-0000EB000000}"/>
    <cellStyle name="20% - Accent6 2 4 2" xfId="1709" xr:uid="{00000000-0005-0000-0000-0000EC000000}"/>
    <cellStyle name="20% - Accent6 2 5" xfId="1706" xr:uid="{00000000-0005-0000-0000-0000ED000000}"/>
    <cellStyle name="20% - Accent6 3" xfId="121" xr:uid="{00000000-0005-0000-0000-0000EE000000}"/>
    <cellStyle name="20% - Accent6 3 2" xfId="122" xr:uid="{00000000-0005-0000-0000-0000EF000000}"/>
    <cellStyle name="20% - Accent6 3 2 2" xfId="1711" xr:uid="{00000000-0005-0000-0000-0000F0000000}"/>
    <cellStyle name="20% - Accent6 3 3" xfId="1710" xr:uid="{00000000-0005-0000-0000-0000F1000000}"/>
    <cellStyle name="20% - Accent6 4" xfId="123" xr:uid="{00000000-0005-0000-0000-0000F2000000}"/>
    <cellStyle name="20% - Accent6 4 2" xfId="124" xr:uid="{00000000-0005-0000-0000-0000F3000000}"/>
    <cellStyle name="20% - Accent6 4 2 2" xfId="1713" xr:uid="{00000000-0005-0000-0000-0000F4000000}"/>
    <cellStyle name="20% - Accent6 4 3" xfId="1712" xr:uid="{00000000-0005-0000-0000-0000F5000000}"/>
    <cellStyle name="20% - Accent6 5" xfId="125" xr:uid="{00000000-0005-0000-0000-0000F6000000}"/>
    <cellStyle name="20% - Accent6 5 2" xfId="126" xr:uid="{00000000-0005-0000-0000-0000F7000000}"/>
    <cellStyle name="20% - Accent6 5 2 2" xfId="1715" xr:uid="{00000000-0005-0000-0000-0000F8000000}"/>
    <cellStyle name="20% - Accent6 5 3" xfId="1714" xr:uid="{00000000-0005-0000-0000-0000F9000000}"/>
    <cellStyle name="20% - Accent6 6" xfId="127" xr:uid="{00000000-0005-0000-0000-0000FA000000}"/>
    <cellStyle name="20% - Accent6 6 2" xfId="128" xr:uid="{00000000-0005-0000-0000-0000FB000000}"/>
    <cellStyle name="20% - Accent6 6 2 2" xfId="1717" xr:uid="{00000000-0005-0000-0000-0000FC000000}"/>
    <cellStyle name="20% - Accent6 6 3" xfId="1716" xr:uid="{00000000-0005-0000-0000-0000FD000000}"/>
    <cellStyle name="20% - Accent6 7" xfId="129" xr:uid="{00000000-0005-0000-0000-0000FE000000}"/>
    <cellStyle name="20% - Accent6 7 2" xfId="130" xr:uid="{00000000-0005-0000-0000-0000FF000000}"/>
    <cellStyle name="20% - Accent6 7 2 2" xfId="1719" xr:uid="{00000000-0005-0000-0000-000000010000}"/>
    <cellStyle name="20% - Accent6 7 3" xfId="1718" xr:uid="{00000000-0005-0000-0000-000001010000}"/>
    <cellStyle name="20% - Accent6 8" xfId="131" xr:uid="{00000000-0005-0000-0000-000002010000}"/>
    <cellStyle name="20% - Accent6 8 2" xfId="132" xr:uid="{00000000-0005-0000-0000-000003010000}"/>
    <cellStyle name="20% - Accent6 8 2 2" xfId="1721" xr:uid="{00000000-0005-0000-0000-000004010000}"/>
    <cellStyle name="20% - Accent6 8 3" xfId="1720" xr:uid="{00000000-0005-0000-0000-000005010000}"/>
    <cellStyle name="20% - Accent6 9" xfId="133" xr:uid="{00000000-0005-0000-0000-000006010000}"/>
    <cellStyle name="20% - Accent6 9 2" xfId="134" xr:uid="{00000000-0005-0000-0000-000007010000}"/>
    <cellStyle name="20% - Accent6 9 2 2" xfId="1723" xr:uid="{00000000-0005-0000-0000-000008010000}"/>
    <cellStyle name="20% - Accent6 9 3" xfId="1722" xr:uid="{00000000-0005-0000-0000-000009010000}"/>
    <cellStyle name="3 indents" xfId="135" xr:uid="{00000000-0005-0000-0000-00000A010000}"/>
    <cellStyle name="4 indents" xfId="136" xr:uid="{00000000-0005-0000-0000-00000B010000}"/>
    <cellStyle name="40% - Accent1 10" xfId="137" xr:uid="{00000000-0005-0000-0000-00000C010000}"/>
    <cellStyle name="40% - Accent1 10 2" xfId="138" xr:uid="{00000000-0005-0000-0000-00000D010000}"/>
    <cellStyle name="40% - Accent1 10 2 2" xfId="1725" xr:uid="{00000000-0005-0000-0000-00000E010000}"/>
    <cellStyle name="40% - Accent1 10 3" xfId="1724" xr:uid="{00000000-0005-0000-0000-00000F010000}"/>
    <cellStyle name="40% - Accent1 11" xfId="139" xr:uid="{00000000-0005-0000-0000-000010010000}"/>
    <cellStyle name="40% - Accent1 11 2" xfId="1726" xr:uid="{00000000-0005-0000-0000-000011010000}"/>
    <cellStyle name="40% - Accent1 12" xfId="140" xr:uid="{00000000-0005-0000-0000-000012010000}"/>
    <cellStyle name="40% - Accent1 12 2" xfId="1727" xr:uid="{00000000-0005-0000-0000-000013010000}"/>
    <cellStyle name="40% - Accent1 2" xfId="141" xr:uid="{00000000-0005-0000-0000-000014010000}"/>
    <cellStyle name="40% - Accent1 2 2" xfId="142" xr:uid="{00000000-0005-0000-0000-000015010000}"/>
    <cellStyle name="40% - Accent1 2 2 2" xfId="1729" xr:uid="{00000000-0005-0000-0000-000016010000}"/>
    <cellStyle name="40% - Accent1 2 3" xfId="143" xr:uid="{00000000-0005-0000-0000-000017010000}"/>
    <cellStyle name="40% - Accent1 2 3 2" xfId="1730" xr:uid="{00000000-0005-0000-0000-000018010000}"/>
    <cellStyle name="40% - Accent1 2 4" xfId="144" xr:uid="{00000000-0005-0000-0000-000019010000}"/>
    <cellStyle name="40% - Accent1 2 4 2" xfId="1731" xr:uid="{00000000-0005-0000-0000-00001A010000}"/>
    <cellStyle name="40% - Accent1 2 5" xfId="1728" xr:uid="{00000000-0005-0000-0000-00001B010000}"/>
    <cellStyle name="40% - Accent1 3" xfId="145" xr:uid="{00000000-0005-0000-0000-00001C010000}"/>
    <cellStyle name="40% - Accent1 3 2" xfId="146" xr:uid="{00000000-0005-0000-0000-00001D010000}"/>
    <cellStyle name="40% - Accent1 3 2 2" xfId="1733" xr:uid="{00000000-0005-0000-0000-00001E010000}"/>
    <cellStyle name="40% - Accent1 3 3" xfId="1732" xr:uid="{00000000-0005-0000-0000-00001F010000}"/>
    <cellStyle name="40% - Accent1 4" xfId="147" xr:uid="{00000000-0005-0000-0000-000020010000}"/>
    <cellStyle name="40% - Accent1 4 2" xfId="148" xr:uid="{00000000-0005-0000-0000-000021010000}"/>
    <cellStyle name="40% - Accent1 4 2 2" xfId="1735" xr:uid="{00000000-0005-0000-0000-000022010000}"/>
    <cellStyle name="40% - Accent1 4 3" xfId="1734" xr:uid="{00000000-0005-0000-0000-000023010000}"/>
    <cellStyle name="40% - Accent1 5" xfId="149" xr:uid="{00000000-0005-0000-0000-000024010000}"/>
    <cellStyle name="40% - Accent1 5 2" xfId="150" xr:uid="{00000000-0005-0000-0000-000025010000}"/>
    <cellStyle name="40% - Accent1 5 2 2" xfId="1737" xr:uid="{00000000-0005-0000-0000-000026010000}"/>
    <cellStyle name="40% - Accent1 5 3" xfId="1736" xr:uid="{00000000-0005-0000-0000-000027010000}"/>
    <cellStyle name="40% - Accent1 6" xfId="151" xr:uid="{00000000-0005-0000-0000-000028010000}"/>
    <cellStyle name="40% - Accent1 6 2" xfId="152" xr:uid="{00000000-0005-0000-0000-000029010000}"/>
    <cellStyle name="40% - Accent1 6 2 2" xfId="1739" xr:uid="{00000000-0005-0000-0000-00002A010000}"/>
    <cellStyle name="40% - Accent1 6 3" xfId="1738" xr:uid="{00000000-0005-0000-0000-00002B010000}"/>
    <cellStyle name="40% - Accent1 7" xfId="153" xr:uid="{00000000-0005-0000-0000-00002C010000}"/>
    <cellStyle name="40% - Accent1 7 2" xfId="154" xr:uid="{00000000-0005-0000-0000-00002D010000}"/>
    <cellStyle name="40% - Accent1 7 2 2" xfId="1741" xr:uid="{00000000-0005-0000-0000-00002E010000}"/>
    <cellStyle name="40% - Accent1 7 3" xfId="1740" xr:uid="{00000000-0005-0000-0000-00002F010000}"/>
    <cellStyle name="40% - Accent1 8" xfId="155" xr:uid="{00000000-0005-0000-0000-000030010000}"/>
    <cellStyle name="40% - Accent1 8 2" xfId="156" xr:uid="{00000000-0005-0000-0000-000031010000}"/>
    <cellStyle name="40% - Accent1 8 2 2" xfId="1743" xr:uid="{00000000-0005-0000-0000-000032010000}"/>
    <cellStyle name="40% - Accent1 8 3" xfId="1742" xr:uid="{00000000-0005-0000-0000-000033010000}"/>
    <cellStyle name="40% - Accent1 9" xfId="157" xr:uid="{00000000-0005-0000-0000-000034010000}"/>
    <cellStyle name="40% - Accent1 9 2" xfId="158" xr:uid="{00000000-0005-0000-0000-000035010000}"/>
    <cellStyle name="40% - Accent1 9 2 2" xfId="1745" xr:uid="{00000000-0005-0000-0000-000036010000}"/>
    <cellStyle name="40% - Accent1 9 3" xfId="1744" xr:uid="{00000000-0005-0000-0000-000037010000}"/>
    <cellStyle name="40% - Accent2 10" xfId="159" xr:uid="{00000000-0005-0000-0000-000038010000}"/>
    <cellStyle name="40% - Accent2 10 2" xfId="160" xr:uid="{00000000-0005-0000-0000-000039010000}"/>
    <cellStyle name="40% - Accent2 10 2 2" xfId="1747" xr:uid="{00000000-0005-0000-0000-00003A010000}"/>
    <cellStyle name="40% - Accent2 10 3" xfId="1746" xr:uid="{00000000-0005-0000-0000-00003B010000}"/>
    <cellStyle name="40% - Accent2 11" xfId="161" xr:uid="{00000000-0005-0000-0000-00003C010000}"/>
    <cellStyle name="40% - Accent2 11 2" xfId="1748" xr:uid="{00000000-0005-0000-0000-00003D010000}"/>
    <cellStyle name="40% - Accent2 12" xfId="162" xr:uid="{00000000-0005-0000-0000-00003E010000}"/>
    <cellStyle name="40% - Accent2 12 2" xfId="1749" xr:uid="{00000000-0005-0000-0000-00003F010000}"/>
    <cellStyle name="40% - Accent2 2" xfId="163" xr:uid="{00000000-0005-0000-0000-000040010000}"/>
    <cellStyle name="40% - Accent2 2 2" xfId="164" xr:uid="{00000000-0005-0000-0000-000041010000}"/>
    <cellStyle name="40% - Accent2 2 2 2" xfId="1751" xr:uid="{00000000-0005-0000-0000-000042010000}"/>
    <cellStyle name="40% - Accent2 2 3" xfId="165" xr:uid="{00000000-0005-0000-0000-000043010000}"/>
    <cellStyle name="40% - Accent2 2 3 2" xfId="1752" xr:uid="{00000000-0005-0000-0000-000044010000}"/>
    <cellStyle name="40% - Accent2 2 4" xfId="166" xr:uid="{00000000-0005-0000-0000-000045010000}"/>
    <cellStyle name="40% - Accent2 2 4 2" xfId="1753" xr:uid="{00000000-0005-0000-0000-000046010000}"/>
    <cellStyle name="40% - Accent2 2 5" xfId="1750" xr:uid="{00000000-0005-0000-0000-000047010000}"/>
    <cellStyle name="40% - Accent2 3" xfId="167" xr:uid="{00000000-0005-0000-0000-000048010000}"/>
    <cellStyle name="40% - Accent2 3 2" xfId="168" xr:uid="{00000000-0005-0000-0000-000049010000}"/>
    <cellStyle name="40% - Accent2 3 2 2" xfId="1755" xr:uid="{00000000-0005-0000-0000-00004A010000}"/>
    <cellStyle name="40% - Accent2 3 3" xfId="1754" xr:uid="{00000000-0005-0000-0000-00004B010000}"/>
    <cellStyle name="40% - Accent2 4" xfId="169" xr:uid="{00000000-0005-0000-0000-00004C010000}"/>
    <cellStyle name="40% - Accent2 4 2" xfId="170" xr:uid="{00000000-0005-0000-0000-00004D010000}"/>
    <cellStyle name="40% - Accent2 4 2 2" xfId="1757" xr:uid="{00000000-0005-0000-0000-00004E010000}"/>
    <cellStyle name="40% - Accent2 4 3" xfId="1756" xr:uid="{00000000-0005-0000-0000-00004F010000}"/>
    <cellStyle name="40% - Accent2 5" xfId="171" xr:uid="{00000000-0005-0000-0000-000050010000}"/>
    <cellStyle name="40% - Accent2 5 2" xfId="172" xr:uid="{00000000-0005-0000-0000-000051010000}"/>
    <cellStyle name="40% - Accent2 5 2 2" xfId="1759" xr:uid="{00000000-0005-0000-0000-000052010000}"/>
    <cellStyle name="40% - Accent2 5 3" xfId="1758" xr:uid="{00000000-0005-0000-0000-000053010000}"/>
    <cellStyle name="40% - Accent2 6" xfId="173" xr:uid="{00000000-0005-0000-0000-000054010000}"/>
    <cellStyle name="40% - Accent2 6 2" xfId="174" xr:uid="{00000000-0005-0000-0000-000055010000}"/>
    <cellStyle name="40% - Accent2 6 2 2" xfId="1761" xr:uid="{00000000-0005-0000-0000-000056010000}"/>
    <cellStyle name="40% - Accent2 6 3" xfId="1760" xr:uid="{00000000-0005-0000-0000-000057010000}"/>
    <cellStyle name="40% - Accent2 7" xfId="175" xr:uid="{00000000-0005-0000-0000-000058010000}"/>
    <cellStyle name="40% - Accent2 7 2" xfId="176" xr:uid="{00000000-0005-0000-0000-000059010000}"/>
    <cellStyle name="40% - Accent2 7 2 2" xfId="1763" xr:uid="{00000000-0005-0000-0000-00005A010000}"/>
    <cellStyle name="40% - Accent2 7 3" xfId="1762" xr:uid="{00000000-0005-0000-0000-00005B010000}"/>
    <cellStyle name="40% - Accent2 8" xfId="177" xr:uid="{00000000-0005-0000-0000-00005C010000}"/>
    <cellStyle name="40% - Accent2 8 2" xfId="178" xr:uid="{00000000-0005-0000-0000-00005D010000}"/>
    <cellStyle name="40% - Accent2 8 2 2" xfId="1765" xr:uid="{00000000-0005-0000-0000-00005E010000}"/>
    <cellStyle name="40% - Accent2 8 3" xfId="1764" xr:uid="{00000000-0005-0000-0000-00005F010000}"/>
    <cellStyle name="40% - Accent2 9" xfId="179" xr:uid="{00000000-0005-0000-0000-000060010000}"/>
    <cellStyle name="40% - Accent2 9 2" xfId="180" xr:uid="{00000000-0005-0000-0000-000061010000}"/>
    <cellStyle name="40% - Accent2 9 2 2" xfId="1767" xr:uid="{00000000-0005-0000-0000-000062010000}"/>
    <cellStyle name="40% - Accent2 9 3" xfId="1766" xr:uid="{00000000-0005-0000-0000-000063010000}"/>
    <cellStyle name="40% - Accent3 10" xfId="181" xr:uid="{00000000-0005-0000-0000-000064010000}"/>
    <cellStyle name="40% - Accent3 10 2" xfId="182" xr:uid="{00000000-0005-0000-0000-000065010000}"/>
    <cellStyle name="40% - Accent3 10 2 2" xfId="1769" xr:uid="{00000000-0005-0000-0000-000066010000}"/>
    <cellStyle name="40% - Accent3 10 3" xfId="1768" xr:uid="{00000000-0005-0000-0000-000067010000}"/>
    <cellStyle name="40% - Accent3 11" xfId="183" xr:uid="{00000000-0005-0000-0000-000068010000}"/>
    <cellStyle name="40% - Accent3 11 2" xfId="1770" xr:uid="{00000000-0005-0000-0000-000069010000}"/>
    <cellStyle name="40% - Accent3 12" xfId="184" xr:uid="{00000000-0005-0000-0000-00006A010000}"/>
    <cellStyle name="40% - Accent3 12 2" xfId="1771" xr:uid="{00000000-0005-0000-0000-00006B010000}"/>
    <cellStyle name="40% - Accent3 2" xfId="185" xr:uid="{00000000-0005-0000-0000-00006C010000}"/>
    <cellStyle name="40% - Accent3 2 2" xfId="186" xr:uid="{00000000-0005-0000-0000-00006D010000}"/>
    <cellStyle name="40% - Accent3 2 2 2" xfId="1773" xr:uid="{00000000-0005-0000-0000-00006E010000}"/>
    <cellStyle name="40% - Accent3 2 3" xfId="187" xr:uid="{00000000-0005-0000-0000-00006F010000}"/>
    <cellStyle name="40% - Accent3 2 3 2" xfId="1774" xr:uid="{00000000-0005-0000-0000-000070010000}"/>
    <cellStyle name="40% - Accent3 2 4" xfId="188" xr:uid="{00000000-0005-0000-0000-000071010000}"/>
    <cellStyle name="40% - Accent3 2 4 2" xfId="1775" xr:uid="{00000000-0005-0000-0000-000072010000}"/>
    <cellStyle name="40% - Accent3 2 5" xfId="1772" xr:uid="{00000000-0005-0000-0000-000073010000}"/>
    <cellStyle name="40% - Accent3 3" xfId="189" xr:uid="{00000000-0005-0000-0000-000074010000}"/>
    <cellStyle name="40% - Accent3 3 2" xfId="190" xr:uid="{00000000-0005-0000-0000-000075010000}"/>
    <cellStyle name="40% - Accent3 3 2 2" xfId="1777" xr:uid="{00000000-0005-0000-0000-000076010000}"/>
    <cellStyle name="40% - Accent3 3 3" xfId="1776" xr:uid="{00000000-0005-0000-0000-000077010000}"/>
    <cellStyle name="40% - Accent3 4" xfId="191" xr:uid="{00000000-0005-0000-0000-000078010000}"/>
    <cellStyle name="40% - Accent3 4 2" xfId="192" xr:uid="{00000000-0005-0000-0000-000079010000}"/>
    <cellStyle name="40% - Accent3 4 2 2" xfId="1779" xr:uid="{00000000-0005-0000-0000-00007A010000}"/>
    <cellStyle name="40% - Accent3 4 3" xfId="1778" xr:uid="{00000000-0005-0000-0000-00007B010000}"/>
    <cellStyle name="40% - Accent3 5" xfId="193" xr:uid="{00000000-0005-0000-0000-00007C010000}"/>
    <cellStyle name="40% - Accent3 5 2" xfId="194" xr:uid="{00000000-0005-0000-0000-00007D010000}"/>
    <cellStyle name="40% - Accent3 5 2 2" xfId="1781" xr:uid="{00000000-0005-0000-0000-00007E010000}"/>
    <cellStyle name="40% - Accent3 5 3" xfId="1780" xr:uid="{00000000-0005-0000-0000-00007F010000}"/>
    <cellStyle name="40% - Accent3 6" xfId="195" xr:uid="{00000000-0005-0000-0000-000080010000}"/>
    <cellStyle name="40% - Accent3 6 2" xfId="196" xr:uid="{00000000-0005-0000-0000-000081010000}"/>
    <cellStyle name="40% - Accent3 6 2 2" xfId="1783" xr:uid="{00000000-0005-0000-0000-000082010000}"/>
    <cellStyle name="40% - Accent3 6 3" xfId="1782" xr:uid="{00000000-0005-0000-0000-000083010000}"/>
    <cellStyle name="40% - Accent3 7" xfId="197" xr:uid="{00000000-0005-0000-0000-000084010000}"/>
    <cellStyle name="40% - Accent3 7 2" xfId="198" xr:uid="{00000000-0005-0000-0000-000085010000}"/>
    <cellStyle name="40% - Accent3 7 2 2" xfId="1785" xr:uid="{00000000-0005-0000-0000-000086010000}"/>
    <cellStyle name="40% - Accent3 7 3" xfId="1784" xr:uid="{00000000-0005-0000-0000-000087010000}"/>
    <cellStyle name="40% - Accent3 8" xfId="199" xr:uid="{00000000-0005-0000-0000-000088010000}"/>
    <cellStyle name="40% - Accent3 8 2" xfId="200" xr:uid="{00000000-0005-0000-0000-000089010000}"/>
    <cellStyle name="40% - Accent3 8 2 2" xfId="1787" xr:uid="{00000000-0005-0000-0000-00008A010000}"/>
    <cellStyle name="40% - Accent3 8 3" xfId="1786" xr:uid="{00000000-0005-0000-0000-00008B010000}"/>
    <cellStyle name="40% - Accent3 9" xfId="201" xr:uid="{00000000-0005-0000-0000-00008C010000}"/>
    <cellStyle name="40% - Accent3 9 2" xfId="202" xr:uid="{00000000-0005-0000-0000-00008D010000}"/>
    <cellStyle name="40% - Accent3 9 2 2" xfId="1789" xr:uid="{00000000-0005-0000-0000-00008E010000}"/>
    <cellStyle name="40% - Accent3 9 3" xfId="1788" xr:uid="{00000000-0005-0000-0000-00008F010000}"/>
    <cellStyle name="40% - Accent4 10" xfId="203" xr:uid="{00000000-0005-0000-0000-000090010000}"/>
    <cellStyle name="40% - Accent4 10 2" xfId="204" xr:uid="{00000000-0005-0000-0000-000091010000}"/>
    <cellStyle name="40% - Accent4 10 2 2" xfId="1791" xr:uid="{00000000-0005-0000-0000-000092010000}"/>
    <cellStyle name="40% - Accent4 10 3" xfId="1790" xr:uid="{00000000-0005-0000-0000-000093010000}"/>
    <cellStyle name="40% - Accent4 11" xfId="205" xr:uid="{00000000-0005-0000-0000-000094010000}"/>
    <cellStyle name="40% - Accent4 11 2" xfId="1792" xr:uid="{00000000-0005-0000-0000-000095010000}"/>
    <cellStyle name="40% - Accent4 12" xfId="206" xr:uid="{00000000-0005-0000-0000-000096010000}"/>
    <cellStyle name="40% - Accent4 12 2" xfId="1793" xr:uid="{00000000-0005-0000-0000-000097010000}"/>
    <cellStyle name="40% - Accent4 2" xfId="207" xr:uid="{00000000-0005-0000-0000-000098010000}"/>
    <cellStyle name="40% - Accent4 2 2" xfId="208" xr:uid="{00000000-0005-0000-0000-000099010000}"/>
    <cellStyle name="40% - Accent4 2 2 2" xfId="1795" xr:uid="{00000000-0005-0000-0000-00009A010000}"/>
    <cellStyle name="40% - Accent4 2 3" xfId="209" xr:uid="{00000000-0005-0000-0000-00009B010000}"/>
    <cellStyle name="40% - Accent4 2 3 2" xfId="1796" xr:uid="{00000000-0005-0000-0000-00009C010000}"/>
    <cellStyle name="40% - Accent4 2 4" xfId="210" xr:uid="{00000000-0005-0000-0000-00009D010000}"/>
    <cellStyle name="40% - Accent4 2 4 2" xfId="1797" xr:uid="{00000000-0005-0000-0000-00009E010000}"/>
    <cellStyle name="40% - Accent4 2 5" xfId="1794" xr:uid="{00000000-0005-0000-0000-00009F010000}"/>
    <cellStyle name="40% - Accent4 3" xfId="211" xr:uid="{00000000-0005-0000-0000-0000A0010000}"/>
    <cellStyle name="40% - Accent4 3 2" xfId="212" xr:uid="{00000000-0005-0000-0000-0000A1010000}"/>
    <cellStyle name="40% - Accent4 3 2 2" xfId="1799" xr:uid="{00000000-0005-0000-0000-0000A2010000}"/>
    <cellStyle name="40% - Accent4 3 3" xfId="1798" xr:uid="{00000000-0005-0000-0000-0000A3010000}"/>
    <cellStyle name="40% - Accent4 4" xfId="213" xr:uid="{00000000-0005-0000-0000-0000A4010000}"/>
    <cellStyle name="40% - Accent4 4 2" xfId="214" xr:uid="{00000000-0005-0000-0000-0000A5010000}"/>
    <cellStyle name="40% - Accent4 4 2 2" xfId="1801" xr:uid="{00000000-0005-0000-0000-0000A6010000}"/>
    <cellStyle name="40% - Accent4 4 3" xfId="1800" xr:uid="{00000000-0005-0000-0000-0000A7010000}"/>
    <cellStyle name="40% - Accent4 5" xfId="215" xr:uid="{00000000-0005-0000-0000-0000A8010000}"/>
    <cellStyle name="40% - Accent4 5 2" xfId="216" xr:uid="{00000000-0005-0000-0000-0000A9010000}"/>
    <cellStyle name="40% - Accent4 5 2 2" xfId="1803" xr:uid="{00000000-0005-0000-0000-0000AA010000}"/>
    <cellStyle name="40% - Accent4 5 3" xfId="1802" xr:uid="{00000000-0005-0000-0000-0000AB010000}"/>
    <cellStyle name="40% - Accent4 6" xfId="217" xr:uid="{00000000-0005-0000-0000-0000AC010000}"/>
    <cellStyle name="40% - Accent4 6 2" xfId="218" xr:uid="{00000000-0005-0000-0000-0000AD010000}"/>
    <cellStyle name="40% - Accent4 6 2 2" xfId="1805" xr:uid="{00000000-0005-0000-0000-0000AE010000}"/>
    <cellStyle name="40% - Accent4 6 3" xfId="1804" xr:uid="{00000000-0005-0000-0000-0000AF010000}"/>
    <cellStyle name="40% - Accent4 7" xfId="219" xr:uid="{00000000-0005-0000-0000-0000B0010000}"/>
    <cellStyle name="40% - Accent4 7 2" xfId="220" xr:uid="{00000000-0005-0000-0000-0000B1010000}"/>
    <cellStyle name="40% - Accent4 7 2 2" xfId="1807" xr:uid="{00000000-0005-0000-0000-0000B2010000}"/>
    <cellStyle name="40% - Accent4 7 3" xfId="1806" xr:uid="{00000000-0005-0000-0000-0000B3010000}"/>
    <cellStyle name="40% - Accent4 8" xfId="221" xr:uid="{00000000-0005-0000-0000-0000B4010000}"/>
    <cellStyle name="40% - Accent4 8 2" xfId="222" xr:uid="{00000000-0005-0000-0000-0000B5010000}"/>
    <cellStyle name="40% - Accent4 8 2 2" xfId="1809" xr:uid="{00000000-0005-0000-0000-0000B6010000}"/>
    <cellStyle name="40% - Accent4 8 3" xfId="1808" xr:uid="{00000000-0005-0000-0000-0000B7010000}"/>
    <cellStyle name="40% - Accent4 9" xfId="223" xr:uid="{00000000-0005-0000-0000-0000B8010000}"/>
    <cellStyle name="40% - Accent4 9 2" xfId="224" xr:uid="{00000000-0005-0000-0000-0000B9010000}"/>
    <cellStyle name="40% - Accent4 9 2 2" xfId="1811" xr:uid="{00000000-0005-0000-0000-0000BA010000}"/>
    <cellStyle name="40% - Accent4 9 3" xfId="1810" xr:uid="{00000000-0005-0000-0000-0000BB010000}"/>
    <cellStyle name="40% - Accent5 10" xfId="225" xr:uid="{00000000-0005-0000-0000-0000BC010000}"/>
    <cellStyle name="40% - Accent5 10 2" xfId="226" xr:uid="{00000000-0005-0000-0000-0000BD010000}"/>
    <cellStyle name="40% - Accent5 10 2 2" xfId="1813" xr:uid="{00000000-0005-0000-0000-0000BE010000}"/>
    <cellStyle name="40% - Accent5 10 3" xfId="1812" xr:uid="{00000000-0005-0000-0000-0000BF010000}"/>
    <cellStyle name="40% - Accent5 11" xfId="227" xr:uid="{00000000-0005-0000-0000-0000C0010000}"/>
    <cellStyle name="40% - Accent5 11 2" xfId="1814" xr:uid="{00000000-0005-0000-0000-0000C1010000}"/>
    <cellStyle name="40% - Accent5 12" xfId="228" xr:uid="{00000000-0005-0000-0000-0000C2010000}"/>
    <cellStyle name="40% - Accent5 12 2" xfId="1815" xr:uid="{00000000-0005-0000-0000-0000C3010000}"/>
    <cellStyle name="40% - Accent5 2" xfId="229" xr:uid="{00000000-0005-0000-0000-0000C4010000}"/>
    <cellStyle name="40% - Accent5 2 2" xfId="230" xr:uid="{00000000-0005-0000-0000-0000C5010000}"/>
    <cellStyle name="40% - Accent5 2 2 2" xfId="1817" xr:uid="{00000000-0005-0000-0000-0000C6010000}"/>
    <cellStyle name="40% - Accent5 2 3" xfId="231" xr:uid="{00000000-0005-0000-0000-0000C7010000}"/>
    <cellStyle name="40% - Accent5 2 3 2" xfId="1818" xr:uid="{00000000-0005-0000-0000-0000C8010000}"/>
    <cellStyle name="40% - Accent5 2 4" xfId="232" xr:uid="{00000000-0005-0000-0000-0000C9010000}"/>
    <cellStyle name="40% - Accent5 2 4 2" xfId="1819" xr:uid="{00000000-0005-0000-0000-0000CA010000}"/>
    <cellStyle name="40% - Accent5 2 5" xfId="1816" xr:uid="{00000000-0005-0000-0000-0000CB010000}"/>
    <cellStyle name="40% - Accent5 3" xfId="233" xr:uid="{00000000-0005-0000-0000-0000CC010000}"/>
    <cellStyle name="40% - Accent5 3 2" xfId="234" xr:uid="{00000000-0005-0000-0000-0000CD010000}"/>
    <cellStyle name="40% - Accent5 3 2 2" xfId="1821" xr:uid="{00000000-0005-0000-0000-0000CE010000}"/>
    <cellStyle name="40% - Accent5 3 3" xfId="1820" xr:uid="{00000000-0005-0000-0000-0000CF010000}"/>
    <cellStyle name="40% - Accent5 4" xfId="235" xr:uid="{00000000-0005-0000-0000-0000D0010000}"/>
    <cellStyle name="40% - Accent5 4 2" xfId="236" xr:uid="{00000000-0005-0000-0000-0000D1010000}"/>
    <cellStyle name="40% - Accent5 4 2 2" xfId="1823" xr:uid="{00000000-0005-0000-0000-0000D2010000}"/>
    <cellStyle name="40% - Accent5 4 3" xfId="1822" xr:uid="{00000000-0005-0000-0000-0000D3010000}"/>
    <cellStyle name="40% - Accent5 5" xfId="237" xr:uid="{00000000-0005-0000-0000-0000D4010000}"/>
    <cellStyle name="40% - Accent5 5 2" xfId="238" xr:uid="{00000000-0005-0000-0000-0000D5010000}"/>
    <cellStyle name="40% - Accent5 5 2 2" xfId="1825" xr:uid="{00000000-0005-0000-0000-0000D6010000}"/>
    <cellStyle name="40% - Accent5 5 3" xfId="1824" xr:uid="{00000000-0005-0000-0000-0000D7010000}"/>
    <cellStyle name="40% - Accent5 6" xfId="239" xr:uid="{00000000-0005-0000-0000-0000D8010000}"/>
    <cellStyle name="40% - Accent5 6 2" xfId="240" xr:uid="{00000000-0005-0000-0000-0000D9010000}"/>
    <cellStyle name="40% - Accent5 6 2 2" xfId="1827" xr:uid="{00000000-0005-0000-0000-0000DA010000}"/>
    <cellStyle name="40% - Accent5 6 3" xfId="1826" xr:uid="{00000000-0005-0000-0000-0000DB010000}"/>
    <cellStyle name="40% - Accent5 7" xfId="241" xr:uid="{00000000-0005-0000-0000-0000DC010000}"/>
    <cellStyle name="40% - Accent5 7 2" xfId="242" xr:uid="{00000000-0005-0000-0000-0000DD010000}"/>
    <cellStyle name="40% - Accent5 7 2 2" xfId="1829" xr:uid="{00000000-0005-0000-0000-0000DE010000}"/>
    <cellStyle name="40% - Accent5 7 3" xfId="1828" xr:uid="{00000000-0005-0000-0000-0000DF010000}"/>
    <cellStyle name="40% - Accent5 8" xfId="243" xr:uid="{00000000-0005-0000-0000-0000E0010000}"/>
    <cellStyle name="40% - Accent5 8 2" xfId="244" xr:uid="{00000000-0005-0000-0000-0000E1010000}"/>
    <cellStyle name="40% - Accent5 8 2 2" xfId="1831" xr:uid="{00000000-0005-0000-0000-0000E2010000}"/>
    <cellStyle name="40% - Accent5 8 3" xfId="1830" xr:uid="{00000000-0005-0000-0000-0000E3010000}"/>
    <cellStyle name="40% - Accent5 9" xfId="245" xr:uid="{00000000-0005-0000-0000-0000E4010000}"/>
    <cellStyle name="40% - Accent5 9 2" xfId="246" xr:uid="{00000000-0005-0000-0000-0000E5010000}"/>
    <cellStyle name="40% - Accent5 9 2 2" xfId="1833" xr:uid="{00000000-0005-0000-0000-0000E6010000}"/>
    <cellStyle name="40% - Accent5 9 3" xfId="1832" xr:uid="{00000000-0005-0000-0000-0000E7010000}"/>
    <cellStyle name="40% - Accent6 10" xfId="247" xr:uid="{00000000-0005-0000-0000-0000E8010000}"/>
    <cellStyle name="40% - Accent6 10 2" xfId="248" xr:uid="{00000000-0005-0000-0000-0000E9010000}"/>
    <cellStyle name="40% - Accent6 10 2 2" xfId="1835" xr:uid="{00000000-0005-0000-0000-0000EA010000}"/>
    <cellStyle name="40% - Accent6 10 3" xfId="1834" xr:uid="{00000000-0005-0000-0000-0000EB010000}"/>
    <cellStyle name="40% - Accent6 11" xfId="249" xr:uid="{00000000-0005-0000-0000-0000EC010000}"/>
    <cellStyle name="40% - Accent6 11 2" xfId="1836" xr:uid="{00000000-0005-0000-0000-0000ED010000}"/>
    <cellStyle name="40% - Accent6 12" xfId="250" xr:uid="{00000000-0005-0000-0000-0000EE010000}"/>
    <cellStyle name="40% - Accent6 12 2" xfId="1837" xr:uid="{00000000-0005-0000-0000-0000EF010000}"/>
    <cellStyle name="40% - Accent6 2" xfId="251" xr:uid="{00000000-0005-0000-0000-0000F0010000}"/>
    <cellStyle name="40% - Accent6 2 2" xfId="252" xr:uid="{00000000-0005-0000-0000-0000F1010000}"/>
    <cellStyle name="40% - Accent6 2 2 2" xfId="1839" xr:uid="{00000000-0005-0000-0000-0000F2010000}"/>
    <cellStyle name="40% - Accent6 2 3" xfId="253" xr:uid="{00000000-0005-0000-0000-0000F3010000}"/>
    <cellStyle name="40% - Accent6 2 3 2" xfId="1840" xr:uid="{00000000-0005-0000-0000-0000F4010000}"/>
    <cellStyle name="40% - Accent6 2 4" xfId="254" xr:uid="{00000000-0005-0000-0000-0000F5010000}"/>
    <cellStyle name="40% - Accent6 2 4 2" xfId="1841" xr:uid="{00000000-0005-0000-0000-0000F6010000}"/>
    <cellStyle name="40% - Accent6 2 5" xfId="1838" xr:uid="{00000000-0005-0000-0000-0000F7010000}"/>
    <cellStyle name="40% - Accent6 3" xfId="255" xr:uid="{00000000-0005-0000-0000-0000F8010000}"/>
    <cellStyle name="40% - Accent6 3 2" xfId="256" xr:uid="{00000000-0005-0000-0000-0000F9010000}"/>
    <cellStyle name="40% - Accent6 3 2 2" xfId="1843" xr:uid="{00000000-0005-0000-0000-0000FA010000}"/>
    <cellStyle name="40% - Accent6 3 3" xfId="1842" xr:uid="{00000000-0005-0000-0000-0000FB010000}"/>
    <cellStyle name="40% - Accent6 4" xfId="257" xr:uid="{00000000-0005-0000-0000-0000FC010000}"/>
    <cellStyle name="40% - Accent6 4 2" xfId="258" xr:uid="{00000000-0005-0000-0000-0000FD010000}"/>
    <cellStyle name="40% - Accent6 4 2 2" xfId="1845" xr:uid="{00000000-0005-0000-0000-0000FE010000}"/>
    <cellStyle name="40% - Accent6 4 3" xfId="1844" xr:uid="{00000000-0005-0000-0000-0000FF010000}"/>
    <cellStyle name="40% - Accent6 5" xfId="259" xr:uid="{00000000-0005-0000-0000-000000020000}"/>
    <cellStyle name="40% - Accent6 5 2" xfId="260" xr:uid="{00000000-0005-0000-0000-000001020000}"/>
    <cellStyle name="40% - Accent6 5 2 2" xfId="1847" xr:uid="{00000000-0005-0000-0000-000002020000}"/>
    <cellStyle name="40% - Accent6 5 3" xfId="1846" xr:uid="{00000000-0005-0000-0000-000003020000}"/>
    <cellStyle name="40% - Accent6 6" xfId="261" xr:uid="{00000000-0005-0000-0000-000004020000}"/>
    <cellStyle name="40% - Accent6 6 2" xfId="262" xr:uid="{00000000-0005-0000-0000-000005020000}"/>
    <cellStyle name="40% - Accent6 6 2 2" xfId="1849" xr:uid="{00000000-0005-0000-0000-000006020000}"/>
    <cellStyle name="40% - Accent6 6 3" xfId="1848" xr:uid="{00000000-0005-0000-0000-000007020000}"/>
    <cellStyle name="40% - Accent6 7" xfId="263" xr:uid="{00000000-0005-0000-0000-000008020000}"/>
    <cellStyle name="40% - Accent6 7 2" xfId="264" xr:uid="{00000000-0005-0000-0000-000009020000}"/>
    <cellStyle name="40% - Accent6 7 2 2" xfId="1851" xr:uid="{00000000-0005-0000-0000-00000A020000}"/>
    <cellStyle name="40% - Accent6 7 3" xfId="1850" xr:uid="{00000000-0005-0000-0000-00000B020000}"/>
    <cellStyle name="40% - Accent6 8" xfId="265" xr:uid="{00000000-0005-0000-0000-00000C020000}"/>
    <cellStyle name="40% - Accent6 8 2" xfId="266" xr:uid="{00000000-0005-0000-0000-00000D020000}"/>
    <cellStyle name="40% - Accent6 8 2 2" xfId="1853" xr:uid="{00000000-0005-0000-0000-00000E020000}"/>
    <cellStyle name="40% - Accent6 8 3" xfId="1852" xr:uid="{00000000-0005-0000-0000-00000F020000}"/>
    <cellStyle name="40% - Accent6 9" xfId="267" xr:uid="{00000000-0005-0000-0000-000010020000}"/>
    <cellStyle name="40% - Accent6 9 2" xfId="268" xr:uid="{00000000-0005-0000-0000-000011020000}"/>
    <cellStyle name="40% - Accent6 9 2 2" xfId="1855" xr:uid="{00000000-0005-0000-0000-000012020000}"/>
    <cellStyle name="40% - Accent6 9 3" xfId="1854" xr:uid="{00000000-0005-0000-0000-000013020000}"/>
    <cellStyle name="5 indents" xfId="269" xr:uid="{00000000-0005-0000-0000-000014020000}"/>
    <cellStyle name="60% - Accent1 10" xfId="270" xr:uid="{00000000-0005-0000-0000-000015020000}"/>
    <cellStyle name="60% - Accent1 10 2" xfId="271" xr:uid="{00000000-0005-0000-0000-000016020000}"/>
    <cellStyle name="60% - Accent1 11" xfId="272" xr:uid="{00000000-0005-0000-0000-000017020000}"/>
    <cellStyle name="60% - Accent1 12" xfId="273" xr:uid="{00000000-0005-0000-0000-000018020000}"/>
    <cellStyle name="60% - Accent1 2" xfId="274" xr:uid="{00000000-0005-0000-0000-000019020000}"/>
    <cellStyle name="60% - Accent1 2 2" xfId="275" xr:uid="{00000000-0005-0000-0000-00001A020000}"/>
    <cellStyle name="60% - Accent1 2 3" xfId="276" xr:uid="{00000000-0005-0000-0000-00001B020000}"/>
    <cellStyle name="60% - Accent1 2 4" xfId="277" xr:uid="{00000000-0005-0000-0000-00001C020000}"/>
    <cellStyle name="60% - Accent1 3" xfId="278" xr:uid="{00000000-0005-0000-0000-00001D020000}"/>
    <cellStyle name="60% - Accent1 3 2" xfId="279" xr:uid="{00000000-0005-0000-0000-00001E020000}"/>
    <cellStyle name="60% - Accent1 4" xfId="280" xr:uid="{00000000-0005-0000-0000-00001F020000}"/>
    <cellStyle name="60% - Accent1 4 2" xfId="281" xr:uid="{00000000-0005-0000-0000-000020020000}"/>
    <cellStyle name="60% - Accent1 5" xfId="282" xr:uid="{00000000-0005-0000-0000-000021020000}"/>
    <cellStyle name="60% - Accent1 5 2" xfId="283" xr:uid="{00000000-0005-0000-0000-000022020000}"/>
    <cellStyle name="60% - Accent1 6" xfId="284" xr:uid="{00000000-0005-0000-0000-000023020000}"/>
    <cellStyle name="60% - Accent1 6 2" xfId="285" xr:uid="{00000000-0005-0000-0000-000024020000}"/>
    <cellStyle name="60% - Accent1 7" xfId="286" xr:uid="{00000000-0005-0000-0000-000025020000}"/>
    <cellStyle name="60% - Accent1 7 2" xfId="287" xr:uid="{00000000-0005-0000-0000-000026020000}"/>
    <cellStyle name="60% - Accent1 8" xfId="288" xr:uid="{00000000-0005-0000-0000-000027020000}"/>
    <cellStyle name="60% - Accent1 8 2" xfId="289" xr:uid="{00000000-0005-0000-0000-000028020000}"/>
    <cellStyle name="60% - Accent1 9" xfId="290" xr:uid="{00000000-0005-0000-0000-000029020000}"/>
    <cellStyle name="60% - Accent1 9 2" xfId="291" xr:uid="{00000000-0005-0000-0000-00002A020000}"/>
    <cellStyle name="60% - Accent2 10" xfId="292" xr:uid="{00000000-0005-0000-0000-00002B020000}"/>
    <cellStyle name="60% - Accent2 10 2" xfId="293" xr:uid="{00000000-0005-0000-0000-00002C020000}"/>
    <cellStyle name="60% - Accent2 11" xfId="294" xr:uid="{00000000-0005-0000-0000-00002D020000}"/>
    <cellStyle name="60% - Accent2 12" xfId="295" xr:uid="{00000000-0005-0000-0000-00002E020000}"/>
    <cellStyle name="60% - Accent2 2" xfId="296" xr:uid="{00000000-0005-0000-0000-00002F020000}"/>
    <cellStyle name="60% - Accent2 2 2" xfId="297" xr:uid="{00000000-0005-0000-0000-000030020000}"/>
    <cellStyle name="60% - Accent2 2 3" xfId="298" xr:uid="{00000000-0005-0000-0000-000031020000}"/>
    <cellStyle name="60% - Accent2 2 4" xfId="299" xr:uid="{00000000-0005-0000-0000-000032020000}"/>
    <cellStyle name="60% - Accent2 3" xfId="300" xr:uid="{00000000-0005-0000-0000-000033020000}"/>
    <cellStyle name="60% - Accent2 3 2" xfId="301" xr:uid="{00000000-0005-0000-0000-000034020000}"/>
    <cellStyle name="60% - Accent2 4" xfId="302" xr:uid="{00000000-0005-0000-0000-000035020000}"/>
    <cellStyle name="60% - Accent2 4 2" xfId="303" xr:uid="{00000000-0005-0000-0000-000036020000}"/>
    <cellStyle name="60% - Accent2 5" xfId="304" xr:uid="{00000000-0005-0000-0000-000037020000}"/>
    <cellStyle name="60% - Accent2 5 2" xfId="305" xr:uid="{00000000-0005-0000-0000-000038020000}"/>
    <cellStyle name="60% - Accent2 6" xfId="306" xr:uid="{00000000-0005-0000-0000-000039020000}"/>
    <cellStyle name="60% - Accent2 6 2" xfId="307" xr:uid="{00000000-0005-0000-0000-00003A020000}"/>
    <cellStyle name="60% - Accent2 7" xfId="308" xr:uid="{00000000-0005-0000-0000-00003B020000}"/>
    <cellStyle name="60% - Accent2 7 2" xfId="309" xr:uid="{00000000-0005-0000-0000-00003C020000}"/>
    <cellStyle name="60% - Accent2 8" xfId="310" xr:uid="{00000000-0005-0000-0000-00003D020000}"/>
    <cellStyle name="60% - Accent2 8 2" xfId="311" xr:uid="{00000000-0005-0000-0000-00003E020000}"/>
    <cellStyle name="60% - Accent2 9" xfId="312" xr:uid="{00000000-0005-0000-0000-00003F020000}"/>
    <cellStyle name="60% - Accent2 9 2" xfId="313" xr:uid="{00000000-0005-0000-0000-000040020000}"/>
    <cellStyle name="60% - Accent3 10" xfId="314" xr:uid="{00000000-0005-0000-0000-000041020000}"/>
    <cellStyle name="60% - Accent3 10 2" xfId="315" xr:uid="{00000000-0005-0000-0000-000042020000}"/>
    <cellStyle name="60% - Accent3 11" xfId="316" xr:uid="{00000000-0005-0000-0000-000043020000}"/>
    <cellStyle name="60% - Accent3 12" xfId="317" xr:uid="{00000000-0005-0000-0000-000044020000}"/>
    <cellStyle name="60% - Accent3 2" xfId="318" xr:uid="{00000000-0005-0000-0000-000045020000}"/>
    <cellStyle name="60% - Accent3 2 2" xfId="319" xr:uid="{00000000-0005-0000-0000-000046020000}"/>
    <cellStyle name="60% - Accent3 2 3" xfId="320" xr:uid="{00000000-0005-0000-0000-000047020000}"/>
    <cellStyle name="60% - Accent3 2 4" xfId="321" xr:uid="{00000000-0005-0000-0000-000048020000}"/>
    <cellStyle name="60% - Accent3 3" xfId="322" xr:uid="{00000000-0005-0000-0000-000049020000}"/>
    <cellStyle name="60% - Accent3 3 2" xfId="323" xr:uid="{00000000-0005-0000-0000-00004A020000}"/>
    <cellStyle name="60% - Accent3 4" xfId="324" xr:uid="{00000000-0005-0000-0000-00004B020000}"/>
    <cellStyle name="60% - Accent3 4 2" xfId="325" xr:uid="{00000000-0005-0000-0000-00004C020000}"/>
    <cellStyle name="60% - Accent3 5" xfId="326" xr:uid="{00000000-0005-0000-0000-00004D020000}"/>
    <cellStyle name="60% - Accent3 5 2" xfId="327" xr:uid="{00000000-0005-0000-0000-00004E020000}"/>
    <cellStyle name="60% - Accent3 6" xfId="328" xr:uid="{00000000-0005-0000-0000-00004F020000}"/>
    <cellStyle name="60% - Accent3 6 2" xfId="329" xr:uid="{00000000-0005-0000-0000-000050020000}"/>
    <cellStyle name="60% - Accent3 7" xfId="330" xr:uid="{00000000-0005-0000-0000-000051020000}"/>
    <cellStyle name="60% - Accent3 7 2" xfId="331" xr:uid="{00000000-0005-0000-0000-000052020000}"/>
    <cellStyle name="60% - Accent3 8" xfId="332" xr:uid="{00000000-0005-0000-0000-000053020000}"/>
    <cellStyle name="60% - Accent3 8 2" xfId="333" xr:uid="{00000000-0005-0000-0000-000054020000}"/>
    <cellStyle name="60% - Accent3 9" xfId="334" xr:uid="{00000000-0005-0000-0000-000055020000}"/>
    <cellStyle name="60% - Accent3 9 2" xfId="335" xr:uid="{00000000-0005-0000-0000-000056020000}"/>
    <cellStyle name="60% - Accent4 10" xfId="336" xr:uid="{00000000-0005-0000-0000-000057020000}"/>
    <cellStyle name="60% - Accent4 10 2" xfId="337" xr:uid="{00000000-0005-0000-0000-000058020000}"/>
    <cellStyle name="60% - Accent4 11" xfId="338" xr:uid="{00000000-0005-0000-0000-000059020000}"/>
    <cellStyle name="60% - Accent4 12" xfId="339" xr:uid="{00000000-0005-0000-0000-00005A020000}"/>
    <cellStyle name="60% - Accent4 2" xfId="340" xr:uid="{00000000-0005-0000-0000-00005B020000}"/>
    <cellStyle name="60% - Accent4 2 2" xfId="341" xr:uid="{00000000-0005-0000-0000-00005C020000}"/>
    <cellStyle name="60% - Accent4 2 3" xfId="342" xr:uid="{00000000-0005-0000-0000-00005D020000}"/>
    <cellStyle name="60% - Accent4 2 4" xfId="343" xr:uid="{00000000-0005-0000-0000-00005E020000}"/>
    <cellStyle name="60% - Accent4 3" xfId="344" xr:uid="{00000000-0005-0000-0000-00005F020000}"/>
    <cellStyle name="60% - Accent4 3 2" xfId="345" xr:uid="{00000000-0005-0000-0000-000060020000}"/>
    <cellStyle name="60% - Accent4 4" xfId="346" xr:uid="{00000000-0005-0000-0000-000061020000}"/>
    <cellStyle name="60% - Accent4 4 2" xfId="347" xr:uid="{00000000-0005-0000-0000-000062020000}"/>
    <cellStyle name="60% - Accent4 5" xfId="348" xr:uid="{00000000-0005-0000-0000-000063020000}"/>
    <cellStyle name="60% - Accent4 5 2" xfId="349" xr:uid="{00000000-0005-0000-0000-000064020000}"/>
    <cellStyle name="60% - Accent4 6" xfId="350" xr:uid="{00000000-0005-0000-0000-000065020000}"/>
    <cellStyle name="60% - Accent4 6 2" xfId="351" xr:uid="{00000000-0005-0000-0000-000066020000}"/>
    <cellStyle name="60% - Accent4 7" xfId="352" xr:uid="{00000000-0005-0000-0000-000067020000}"/>
    <cellStyle name="60% - Accent4 7 2" xfId="353" xr:uid="{00000000-0005-0000-0000-000068020000}"/>
    <cellStyle name="60% - Accent4 8" xfId="354" xr:uid="{00000000-0005-0000-0000-000069020000}"/>
    <cellStyle name="60% - Accent4 8 2" xfId="355" xr:uid="{00000000-0005-0000-0000-00006A020000}"/>
    <cellStyle name="60% - Accent4 9" xfId="356" xr:uid="{00000000-0005-0000-0000-00006B020000}"/>
    <cellStyle name="60% - Accent4 9 2" xfId="357" xr:uid="{00000000-0005-0000-0000-00006C020000}"/>
    <cellStyle name="60% - Accent5 10" xfId="358" xr:uid="{00000000-0005-0000-0000-00006D020000}"/>
    <cellStyle name="60% - Accent5 10 2" xfId="359" xr:uid="{00000000-0005-0000-0000-00006E020000}"/>
    <cellStyle name="60% - Accent5 11" xfId="360" xr:uid="{00000000-0005-0000-0000-00006F020000}"/>
    <cellStyle name="60% - Accent5 12" xfId="361" xr:uid="{00000000-0005-0000-0000-000070020000}"/>
    <cellStyle name="60% - Accent5 2" xfId="362" xr:uid="{00000000-0005-0000-0000-000071020000}"/>
    <cellStyle name="60% - Accent5 2 2" xfId="363" xr:uid="{00000000-0005-0000-0000-000072020000}"/>
    <cellStyle name="60% - Accent5 2 3" xfId="364" xr:uid="{00000000-0005-0000-0000-000073020000}"/>
    <cellStyle name="60% - Accent5 2 4" xfId="365" xr:uid="{00000000-0005-0000-0000-000074020000}"/>
    <cellStyle name="60% - Accent5 3" xfId="366" xr:uid="{00000000-0005-0000-0000-000075020000}"/>
    <cellStyle name="60% - Accent5 3 2" xfId="367" xr:uid="{00000000-0005-0000-0000-000076020000}"/>
    <cellStyle name="60% - Accent5 4" xfId="368" xr:uid="{00000000-0005-0000-0000-000077020000}"/>
    <cellStyle name="60% - Accent5 4 2" xfId="369" xr:uid="{00000000-0005-0000-0000-000078020000}"/>
    <cellStyle name="60% - Accent5 5" xfId="370" xr:uid="{00000000-0005-0000-0000-000079020000}"/>
    <cellStyle name="60% - Accent5 5 2" xfId="371" xr:uid="{00000000-0005-0000-0000-00007A020000}"/>
    <cellStyle name="60% - Accent5 6" xfId="372" xr:uid="{00000000-0005-0000-0000-00007B020000}"/>
    <cellStyle name="60% - Accent5 6 2" xfId="373" xr:uid="{00000000-0005-0000-0000-00007C020000}"/>
    <cellStyle name="60% - Accent5 7" xfId="374" xr:uid="{00000000-0005-0000-0000-00007D020000}"/>
    <cellStyle name="60% - Accent5 7 2" xfId="375" xr:uid="{00000000-0005-0000-0000-00007E020000}"/>
    <cellStyle name="60% - Accent5 8" xfId="376" xr:uid="{00000000-0005-0000-0000-00007F020000}"/>
    <cellStyle name="60% - Accent5 8 2" xfId="377" xr:uid="{00000000-0005-0000-0000-000080020000}"/>
    <cellStyle name="60% - Accent5 9" xfId="378" xr:uid="{00000000-0005-0000-0000-000081020000}"/>
    <cellStyle name="60% - Accent5 9 2" xfId="379" xr:uid="{00000000-0005-0000-0000-000082020000}"/>
    <cellStyle name="60% - Accent6 10" xfId="380" xr:uid="{00000000-0005-0000-0000-000083020000}"/>
    <cellStyle name="60% - Accent6 10 2" xfId="381" xr:uid="{00000000-0005-0000-0000-000084020000}"/>
    <cellStyle name="60% - Accent6 11" xfId="382" xr:uid="{00000000-0005-0000-0000-000085020000}"/>
    <cellStyle name="60% - Accent6 12" xfId="383" xr:uid="{00000000-0005-0000-0000-000086020000}"/>
    <cellStyle name="60% - Accent6 2" xfId="384" xr:uid="{00000000-0005-0000-0000-000087020000}"/>
    <cellStyle name="60% - Accent6 2 2" xfId="385" xr:uid="{00000000-0005-0000-0000-000088020000}"/>
    <cellStyle name="60% - Accent6 2 3" xfId="386" xr:uid="{00000000-0005-0000-0000-000089020000}"/>
    <cellStyle name="60% - Accent6 2 4" xfId="387" xr:uid="{00000000-0005-0000-0000-00008A020000}"/>
    <cellStyle name="60% - Accent6 3" xfId="388" xr:uid="{00000000-0005-0000-0000-00008B020000}"/>
    <cellStyle name="60% - Accent6 3 2" xfId="389" xr:uid="{00000000-0005-0000-0000-00008C020000}"/>
    <cellStyle name="60% - Accent6 4" xfId="390" xr:uid="{00000000-0005-0000-0000-00008D020000}"/>
    <cellStyle name="60% - Accent6 4 2" xfId="391" xr:uid="{00000000-0005-0000-0000-00008E020000}"/>
    <cellStyle name="60% - Accent6 5" xfId="392" xr:uid="{00000000-0005-0000-0000-00008F020000}"/>
    <cellStyle name="60% - Accent6 5 2" xfId="393" xr:uid="{00000000-0005-0000-0000-000090020000}"/>
    <cellStyle name="60% - Accent6 6" xfId="394" xr:uid="{00000000-0005-0000-0000-000091020000}"/>
    <cellStyle name="60% - Accent6 6 2" xfId="395" xr:uid="{00000000-0005-0000-0000-000092020000}"/>
    <cellStyle name="60% - Accent6 7" xfId="396" xr:uid="{00000000-0005-0000-0000-000093020000}"/>
    <cellStyle name="60% - Accent6 7 2" xfId="397" xr:uid="{00000000-0005-0000-0000-000094020000}"/>
    <cellStyle name="60% - Accent6 8" xfId="398" xr:uid="{00000000-0005-0000-0000-000095020000}"/>
    <cellStyle name="60% - Accent6 8 2" xfId="399" xr:uid="{00000000-0005-0000-0000-000096020000}"/>
    <cellStyle name="60% - Accent6 9" xfId="400" xr:uid="{00000000-0005-0000-0000-000097020000}"/>
    <cellStyle name="60% - Accent6 9 2" xfId="401" xr:uid="{00000000-0005-0000-0000-000098020000}"/>
    <cellStyle name="Accent1 10" xfId="402" xr:uid="{00000000-0005-0000-0000-000099020000}"/>
    <cellStyle name="Accent1 10 2" xfId="403" xr:uid="{00000000-0005-0000-0000-00009A020000}"/>
    <cellStyle name="Accent1 11" xfId="404" xr:uid="{00000000-0005-0000-0000-00009B020000}"/>
    <cellStyle name="Accent1 12" xfId="405" xr:uid="{00000000-0005-0000-0000-00009C020000}"/>
    <cellStyle name="Accent1 2" xfId="406" xr:uid="{00000000-0005-0000-0000-00009D020000}"/>
    <cellStyle name="Accent1 2 2" xfId="407" xr:uid="{00000000-0005-0000-0000-00009E020000}"/>
    <cellStyle name="Accent1 2 3" xfId="408" xr:uid="{00000000-0005-0000-0000-00009F020000}"/>
    <cellStyle name="Accent1 2 4" xfId="409" xr:uid="{00000000-0005-0000-0000-0000A0020000}"/>
    <cellStyle name="Accent1 3" xfId="410" xr:uid="{00000000-0005-0000-0000-0000A1020000}"/>
    <cellStyle name="Accent1 3 2" xfId="411" xr:uid="{00000000-0005-0000-0000-0000A2020000}"/>
    <cellStyle name="Accent1 4" xfId="412" xr:uid="{00000000-0005-0000-0000-0000A3020000}"/>
    <cellStyle name="Accent1 4 2" xfId="413" xr:uid="{00000000-0005-0000-0000-0000A4020000}"/>
    <cellStyle name="Accent1 5" xfId="414" xr:uid="{00000000-0005-0000-0000-0000A5020000}"/>
    <cellStyle name="Accent1 5 2" xfId="415" xr:uid="{00000000-0005-0000-0000-0000A6020000}"/>
    <cellStyle name="Accent1 6" xfId="416" xr:uid="{00000000-0005-0000-0000-0000A7020000}"/>
    <cellStyle name="Accent1 6 2" xfId="417" xr:uid="{00000000-0005-0000-0000-0000A8020000}"/>
    <cellStyle name="Accent1 7" xfId="418" xr:uid="{00000000-0005-0000-0000-0000A9020000}"/>
    <cellStyle name="Accent1 7 2" xfId="419" xr:uid="{00000000-0005-0000-0000-0000AA020000}"/>
    <cellStyle name="Accent1 8" xfId="420" xr:uid="{00000000-0005-0000-0000-0000AB020000}"/>
    <cellStyle name="Accent1 8 2" xfId="421" xr:uid="{00000000-0005-0000-0000-0000AC020000}"/>
    <cellStyle name="Accent1 9" xfId="422" xr:uid="{00000000-0005-0000-0000-0000AD020000}"/>
    <cellStyle name="Accent1 9 2" xfId="423" xr:uid="{00000000-0005-0000-0000-0000AE020000}"/>
    <cellStyle name="Accent2 10" xfId="424" xr:uid="{00000000-0005-0000-0000-0000AF020000}"/>
    <cellStyle name="Accent2 10 2" xfId="425" xr:uid="{00000000-0005-0000-0000-0000B0020000}"/>
    <cellStyle name="Accent2 11" xfId="426" xr:uid="{00000000-0005-0000-0000-0000B1020000}"/>
    <cellStyle name="Accent2 12" xfId="427" xr:uid="{00000000-0005-0000-0000-0000B2020000}"/>
    <cellStyle name="Accent2 2" xfId="428" xr:uid="{00000000-0005-0000-0000-0000B3020000}"/>
    <cellStyle name="Accent2 2 2" xfId="429" xr:uid="{00000000-0005-0000-0000-0000B4020000}"/>
    <cellStyle name="Accent2 2 3" xfId="430" xr:uid="{00000000-0005-0000-0000-0000B5020000}"/>
    <cellStyle name="Accent2 2 4" xfId="431" xr:uid="{00000000-0005-0000-0000-0000B6020000}"/>
    <cellStyle name="Accent2 3" xfId="432" xr:uid="{00000000-0005-0000-0000-0000B7020000}"/>
    <cellStyle name="Accent2 3 2" xfId="433" xr:uid="{00000000-0005-0000-0000-0000B8020000}"/>
    <cellStyle name="Accent2 4" xfId="434" xr:uid="{00000000-0005-0000-0000-0000B9020000}"/>
    <cellStyle name="Accent2 4 2" xfId="435" xr:uid="{00000000-0005-0000-0000-0000BA020000}"/>
    <cellStyle name="Accent2 5" xfId="436" xr:uid="{00000000-0005-0000-0000-0000BB020000}"/>
    <cellStyle name="Accent2 5 2" xfId="437" xr:uid="{00000000-0005-0000-0000-0000BC020000}"/>
    <cellStyle name="Accent2 6" xfId="438" xr:uid="{00000000-0005-0000-0000-0000BD020000}"/>
    <cellStyle name="Accent2 6 2" xfId="439" xr:uid="{00000000-0005-0000-0000-0000BE020000}"/>
    <cellStyle name="Accent2 7" xfId="440" xr:uid="{00000000-0005-0000-0000-0000BF020000}"/>
    <cellStyle name="Accent2 7 2" xfId="441" xr:uid="{00000000-0005-0000-0000-0000C0020000}"/>
    <cellStyle name="Accent2 8" xfId="442" xr:uid="{00000000-0005-0000-0000-0000C1020000}"/>
    <cellStyle name="Accent2 8 2" xfId="443" xr:uid="{00000000-0005-0000-0000-0000C2020000}"/>
    <cellStyle name="Accent2 9" xfId="444" xr:uid="{00000000-0005-0000-0000-0000C3020000}"/>
    <cellStyle name="Accent2 9 2" xfId="445" xr:uid="{00000000-0005-0000-0000-0000C4020000}"/>
    <cellStyle name="Accent3 10" xfId="446" xr:uid="{00000000-0005-0000-0000-0000C5020000}"/>
    <cellStyle name="Accent3 10 2" xfId="447" xr:uid="{00000000-0005-0000-0000-0000C6020000}"/>
    <cellStyle name="Accent3 11" xfId="448" xr:uid="{00000000-0005-0000-0000-0000C7020000}"/>
    <cellStyle name="Accent3 12" xfId="449" xr:uid="{00000000-0005-0000-0000-0000C8020000}"/>
    <cellStyle name="Accent3 2" xfId="450" xr:uid="{00000000-0005-0000-0000-0000C9020000}"/>
    <cellStyle name="Accent3 2 2" xfId="451" xr:uid="{00000000-0005-0000-0000-0000CA020000}"/>
    <cellStyle name="Accent3 2 3" xfId="452" xr:uid="{00000000-0005-0000-0000-0000CB020000}"/>
    <cellStyle name="Accent3 2 4" xfId="453" xr:uid="{00000000-0005-0000-0000-0000CC020000}"/>
    <cellStyle name="Accent3 3" xfId="454" xr:uid="{00000000-0005-0000-0000-0000CD020000}"/>
    <cellStyle name="Accent3 3 2" xfId="455" xr:uid="{00000000-0005-0000-0000-0000CE020000}"/>
    <cellStyle name="Accent3 4" xfId="456" xr:uid="{00000000-0005-0000-0000-0000CF020000}"/>
    <cellStyle name="Accent3 4 2" xfId="457" xr:uid="{00000000-0005-0000-0000-0000D0020000}"/>
    <cellStyle name="Accent3 5" xfId="458" xr:uid="{00000000-0005-0000-0000-0000D1020000}"/>
    <cellStyle name="Accent3 5 2" xfId="459" xr:uid="{00000000-0005-0000-0000-0000D2020000}"/>
    <cellStyle name="Accent3 6" xfId="460" xr:uid="{00000000-0005-0000-0000-0000D3020000}"/>
    <cellStyle name="Accent3 6 2" xfId="461" xr:uid="{00000000-0005-0000-0000-0000D4020000}"/>
    <cellStyle name="Accent3 7" xfId="462" xr:uid="{00000000-0005-0000-0000-0000D5020000}"/>
    <cellStyle name="Accent3 7 2" xfId="463" xr:uid="{00000000-0005-0000-0000-0000D6020000}"/>
    <cellStyle name="Accent3 8" xfId="464" xr:uid="{00000000-0005-0000-0000-0000D7020000}"/>
    <cellStyle name="Accent3 8 2" xfId="465" xr:uid="{00000000-0005-0000-0000-0000D8020000}"/>
    <cellStyle name="Accent3 9" xfId="466" xr:uid="{00000000-0005-0000-0000-0000D9020000}"/>
    <cellStyle name="Accent3 9 2" xfId="467" xr:uid="{00000000-0005-0000-0000-0000DA020000}"/>
    <cellStyle name="Accent4 10" xfId="468" xr:uid="{00000000-0005-0000-0000-0000DB020000}"/>
    <cellStyle name="Accent4 10 2" xfId="469" xr:uid="{00000000-0005-0000-0000-0000DC020000}"/>
    <cellStyle name="Accent4 11" xfId="470" xr:uid="{00000000-0005-0000-0000-0000DD020000}"/>
    <cellStyle name="Accent4 12" xfId="471" xr:uid="{00000000-0005-0000-0000-0000DE020000}"/>
    <cellStyle name="Accent4 2" xfId="472" xr:uid="{00000000-0005-0000-0000-0000DF020000}"/>
    <cellStyle name="Accent4 2 2" xfId="473" xr:uid="{00000000-0005-0000-0000-0000E0020000}"/>
    <cellStyle name="Accent4 2 3" xfId="474" xr:uid="{00000000-0005-0000-0000-0000E1020000}"/>
    <cellStyle name="Accent4 2 4" xfId="475" xr:uid="{00000000-0005-0000-0000-0000E2020000}"/>
    <cellStyle name="Accent4 3" xfId="476" xr:uid="{00000000-0005-0000-0000-0000E3020000}"/>
    <cellStyle name="Accent4 3 2" xfId="477" xr:uid="{00000000-0005-0000-0000-0000E4020000}"/>
    <cellStyle name="Accent4 4" xfId="478" xr:uid="{00000000-0005-0000-0000-0000E5020000}"/>
    <cellStyle name="Accent4 4 2" xfId="479" xr:uid="{00000000-0005-0000-0000-0000E6020000}"/>
    <cellStyle name="Accent4 5" xfId="480" xr:uid="{00000000-0005-0000-0000-0000E7020000}"/>
    <cellStyle name="Accent4 5 2" xfId="481" xr:uid="{00000000-0005-0000-0000-0000E8020000}"/>
    <cellStyle name="Accent4 6" xfId="482" xr:uid="{00000000-0005-0000-0000-0000E9020000}"/>
    <cellStyle name="Accent4 6 2" xfId="483" xr:uid="{00000000-0005-0000-0000-0000EA020000}"/>
    <cellStyle name="Accent4 7" xfId="484" xr:uid="{00000000-0005-0000-0000-0000EB020000}"/>
    <cellStyle name="Accent4 7 2" xfId="485" xr:uid="{00000000-0005-0000-0000-0000EC020000}"/>
    <cellStyle name="Accent4 8" xfId="486" xr:uid="{00000000-0005-0000-0000-0000ED020000}"/>
    <cellStyle name="Accent4 8 2" xfId="487" xr:uid="{00000000-0005-0000-0000-0000EE020000}"/>
    <cellStyle name="Accent4 9" xfId="488" xr:uid="{00000000-0005-0000-0000-0000EF020000}"/>
    <cellStyle name="Accent4 9 2" xfId="489" xr:uid="{00000000-0005-0000-0000-0000F0020000}"/>
    <cellStyle name="Accent5 10" xfId="490" xr:uid="{00000000-0005-0000-0000-0000F1020000}"/>
    <cellStyle name="Accent5 10 2" xfId="491" xr:uid="{00000000-0005-0000-0000-0000F2020000}"/>
    <cellStyle name="Accent5 11" xfId="492" xr:uid="{00000000-0005-0000-0000-0000F3020000}"/>
    <cellStyle name="Accent5 12" xfId="493" xr:uid="{00000000-0005-0000-0000-0000F4020000}"/>
    <cellStyle name="Accent5 2" xfId="494" xr:uid="{00000000-0005-0000-0000-0000F5020000}"/>
    <cellStyle name="Accent5 2 2" xfId="495" xr:uid="{00000000-0005-0000-0000-0000F6020000}"/>
    <cellStyle name="Accent5 2 3" xfId="496" xr:uid="{00000000-0005-0000-0000-0000F7020000}"/>
    <cellStyle name="Accent5 2 4" xfId="497" xr:uid="{00000000-0005-0000-0000-0000F8020000}"/>
    <cellStyle name="Accent5 3" xfId="498" xr:uid="{00000000-0005-0000-0000-0000F9020000}"/>
    <cellStyle name="Accent5 3 2" xfId="499" xr:uid="{00000000-0005-0000-0000-0000FA020000}"/>
    <cellStyle name="Accent5 4" xfId="500" xr:uid="{00000000-0005-0000-0000-0000FB020000}"/>
    <cellStyle name="Accent5 4 2" xfId="501" xr:uid="{00000000-0005-0000-0000-0000FC020000}"/>
    <cellStyle name="Accent5 5" xfId="502" xr:uid="{00000000-0005-0000-0000-0000FD020000}"/>
    <cellStyle name="Accent5 5 2" xfId="503" xr:uid="{00000000-0005-0000-0000-0000FE020000}"/>
    <cellStyle name="Accent5 6" xfId="504" xr:uid="{00000000-0005-0000-0000-0000FF020000}"/>
    <cellStyle name="Accent5 6 2" xfId="505" xr:uid="{00000000-0005-0000-0000-000000030000}"/>
    <cellStyle name="Accent5 7" xfId="506" xr:uid="{00000000-0005-0000-0000-000001030000}"/>
    <cellStyle name="Accent5 7 2" xfId="507" xr:uid="{00000000-0005-0000-0000-000002030000}"/>
    <cellStyle name="Accent5 8" xfId="508" xr:uid="{00000000-0005-0000-0000-000003030000}"/>
    <cellStyle name="Accent5 8 2" xfId="509" xr:uid="{00000000-0005-0000-0000-000004030000}"/>
    <cellStyle name="Accent5 9" xfId="510" xr:uid="{00000000-0005-0000-0000-000005030000}"/>
    <cellStyle name="Accent5 9 2" xfId="511" xr:uid="{00000000-0005-0000-0000-000006030000}"/>
    <cellStyle name="Accent6 10" xfId="512" xr:uid="{00000000-0005-0000-0000-000007030000}"/>
    <cellStyle name="Accent6 10 2" xfId="513" xr:uid="{00000000-0005-0000-0000-000008030000}"/>
    <cellStyle name="Accent6 11" xfId="514" xr:uid="{00000000-0005-0000-0000-000009030000}"/>
    <cellStyle name="Accent6 12" xfId="515" xr:uid="{00000000-0005-0000-0000-00000A030000}"/>
    <cellStyle name="Accent6 2" xfId="516" xr:uid="{00000000-0005-0000-0000-00000B030000}"/>
    <cellStyle name="Accent6 2 2" xfId="517" xr:uid="{00000000-0005-0000-0000-00000C030000}"/>
    <cellStyle name="Accent6 2 3" xfId="518" xr:uid="{00000000-0005-0000-0000-00000D030000}"/>
    <cellStyle name="Accent6 2 4" xfId="519" xr:uid="{00000000-0005-0000-0000-00000E030000}"/>
    <cellStyle name="Accent6 3" xfId="520" xr:uid="{00000000-0005-0000-0000-00000F030000}"/>
    <cellStyle name="Accent6 3 2" xfId="521" xr:uid="{00000000-0005-0000-0000-000010030000}"/>
    <cellStyle name="Accent6 4" xfId="522" xr:uid="{00000000-0005-0000-0000-000011030000}"/>
    <cellStyle name="Accent6 4 2" xfId="523" xr:uid="{00000000-0005-0000-0000-000012030000}"/>
    <cellStyle name="Accent6 5" xfId="524" xr:uid="{00000000-0005-0000-0000-000013030000}"/>
    <cellStyle name="Accent6 5 2" xfId="525" xr:uid="{00000000-0005-0000-0000-000014030000}"/>
    <cellStyle name="Accent6 6" xfId="526" xr:uid="{00000000-0005-0000-0000-000015030000}"/>
    <cellStyle name="Accent6 6 2" xfId="527" xr:uid="{00000000-0005-0000-0000-000016030000}"/>
    <cellStyle name="Accent6 7" xfId="528" xr:uid="{00000000-0005-0000-0000-000017030000}"/>
    <cellStyle name="Accent6 7 2" xfId="529" xr:uid="{00000000-0005-0000-0000-000018030000}"/>
    <cellStyle name="Accent6 8" xfId="530" xr:uid="{00000000-0005-0000-0000-000019030000}"/>
    <cellStyle name="Accent6 8 2" xfId="531" xr:uid="{00000000-0005-0000-0000-00001A030000}"/>
    <cellStyle name="Accent6 9" xfId="532" xr:uid="{00000000-0005-0000-0000-00001B030000}"/>
    <cellStyle name="Accent6 9 2" xfId="533" xr:uid="{00000000-0005-0000-0000-00001C030000}"/>
    <cellStyle name="Array" xfId="534" xr:uid="{00000000-0005-0000-0000-00001D030000}"/>
    <cellStyle name="Array Enter" xfId="535" xr:uid="{00000000-0005-0000-0000-00001E030000}"/>
    <cellStyle name="Bad 10" xfId="536" xr:uid="{00000000-0005-0000-0000-00001F030000}"/>
    <cellStyle name="Bad 10 2" xfId="537" xr:uid="{00000000-0005-0000-0000-000020030000}"/>
    <cellStyle name="Bad 11" xfId="538" xr:uid="{00000000-0005-0000-0000-000021030000}"/>
    <cellStyle name="Bad 12" xfId="539" xr:uid="{00000000-0005-0000-0000-000022030000}"/>
    <cellStyle name="Bad 2" xfId="540" xr:uid="{00000000-0005-0000-0000-000023030000}"/>
    <cellStyle name="Bad 2 2" xfId="541" xr:uid="{00000000-0005-0000-0000-000024030000}"/>
    <cellStyle name="Bad 2 3" xfId="542" xr:uid="{00000000-0005-0000-0000-000025030000}"/>
    <cellStyle name="Bad 2 4" xfId="543" xr:uid="{00000000-0005-0000-0000-000026030000}"/>
    <cellStyle name="Bad 3" xfId="544" xr:uid="{00000000-0005-0000-0000-000027030000}"/>
    <cellStyle name="Bad 3 2" xfId="545" xr:uid="{00000000-0005-0000-0000-000028030000}"/>
    <cellStyle name="Bad 4" xfId="546" xr:uid="{00000000-0005-0000-0000-000029030000}"/>
    <cellStyle name="Bad 4 2" xfId="547" xr:uid="{00000000-0005-0000-0000-00002A030000}"/>
    <cellStyle name="Bad 5" xfId="548" xr:uid="{00000000-0005-0000-0000-00002B030000}"/>
    <cellStyle name="Bad 5 2" xfId="549" xr:uid="{00000000-0005-0000-0000-00002C030000}"/>
    <cellStyle name="Bad 6" xfId="550" xr:uid="{00000000-0005-0000-0000-00002D030000}"/>
    <cellStyle name="Bad 6 2" xfId="551" xr:uid="{00000000-0005-0000-0000-00002E030000}"/>
    <cellStyle name="Bad 7" xfId="552" xr:uid="{00000000-0005-0000-0000-00002F030000}"/>
    <cellStyle name="Bad 7 2" xfId="553" xr:uid="{00000000-0005-0000-0000-000030030000}"/>
    <cellStyle name="Bad 8" xfId="554" xr:uid="{00000000-0005-0000-0000-000031030000}"/>
    <cellStyle name="Bad 8 2" xfId="555" xr:uid="{00000000-0005-0000-0000-000032030000}"/>
    <cellStyle name="Bad 9" xfId="556" xr:uid="{00000000-0005-0000-0000-000033030000}"/>
    <cellStyle name="Bad 9 2" xfId="557" xr:uid="{00000000-0005-0000-0000-000034030000}"/>
    <cellStyle name="Calculation 10" xfId="558" xr:uid="{00000000-0005-0000-0000-000035030000}"/>
    <cellStyle name="Calculation 10 2" xfId="559" xr:uid="{00000000-0005-0000-0000-000036030000}"/>
    <cellStyle name="Calculation 11" xfId="560" xr:uid="{00000000-0005-0000-0000-000037030000}"/>
    <cellStyle name="Calculation 12" xfId="561" xr:uid="{00000000-0005-0000-0000-000038030000}"/>
    <cellStyle name="Calculation 2" xfId="562" xr:uid="{00000000-0005-0000-0000-000039030000}"/>
    <cellStyle name="Calculation 2 2" xfId="563" xr:uid="{00000000-0005-0000-0000-00003A030000}"/>
    <cellStyle name="Calculation 2 3" xfId="564" xr:uid="{00000000-0005-0000-0000-00003B030000}"/>
    <cellStyle name="Calculation 2 4" xfId="565" xr:uid="{00000000-0005-0000-0000-00003C030000}"/>
    <cellStyle name="Calculation 3" xfId="566" xr:uid="{00000000-0005-0000-0000-00003D030000}"/>
    <cellStyle name="Calculation 3 2" xfId="567" xr:uid="{00000000-0005-0000-0000-00003E030000}"/>
    <cellStyle name="Calculation 4" xfId="568" xr:uid="{00000000-0005-0000-0000-00003F030000}"/>
    <cellStyle name="Calculation 4 2" xfId="569" xr:uid="{00000000-0005-0000-0000-000040030000}"/>
    <cellStyle name="Calculation 5" xfId="570" xr:uid="{00000000-0005-0000-0000-000041030000}"/>
    <cellStyle name="Calculation 5 2" xfId="571" xr:uid="{00000000-0005-0000-0000-000042030000}"/>
    <cellStyle name="Calculation 6" xfId="572" xr:uid="{00000000-0005-0000-0000-000043030000}"/>
    <cellStyle name="Calculation 6 2" xfId="573" xr:uid="{00000000-0005-0000-0000-000044030000}"/>
    <cellStyle name="Calculation 7" xfId="574" xr:uid="{00000000-0005-0000-0000-000045030000}"/>
    <cellStyle name="Calculation 7 2" xfId="575" xr:uid="{00000000-0005-0000-0000-000046030000}"/>
    <cellStyle name="Calculation 8" xfId="576" xr:uid="{00000000-0005-0000-0000-000047030000}"/>
    <cellStyle name="Calculation 8 2" xfId="577" xr:uid="{00000000-0005-0000-0000-000048030000}"/>
    <cellStyle name="Calculation 9" xfId="578" xr:uid="{00000000-0005-0000-0000-000049030000}"/>
    <cellStyle name="Calculation 9 2" xfId="579" xr:uid="{00000000-0005-0000-0000-00004A030000}"/>
    <cellStyle name="Check Cell 10" xfId="580" xr:uid="{00000000-0005-0000-0000-00004B030000}"/>
    <cellStyle name="Check Cell 10 2" xfId="581" xr:uid="{00000000-0005-0000-0000-00004C030000}"/>
    <cellStyle name="Check Cell 11" xfId="582" xr:uid="{00000000-0005-0000-0000-00004D030000}"/>
    <cellStyle name="Check Cell 12" xfId="583" xr:uid="{00000000-0005-0000-0000-00004E030000}"/>
    <cellStyle name="Check Cell 2" xfId="584" xr:uid="{00000000-0005-0000-0000-00004F030000}"/>
    <cellStyle name="Check Cell 2 2" xfId="585" xr:uid="{00000000-0005-0000-0000-000050030000}"/>
    <cellStyle name="Check Cell 2 3" xfId="586" xr:uid="{00000000-0005-0000-0000-000051030000}"/>
    <cellStyle name="Check Cell 2 4" xfId="587" xr:uid="{00000000-0005-0000-0000-000052030000}"/>
    <cellStyle name="Check Cell 3" xfId="588" xr:uid="{00000000-0005-0000-0000-000053030000}"/>
    <cellStyle name="Check Cell 3 2" xfId="589" xr:uid="{00000000-0005-0000-0000-000054030000}"/>
    <cellStyle name="Check Cell 4" xfId="590" xr:uid="{00000000-0005-0000-0000-000055030000}"/>
    <cellStyle name="Check Cell 4 2" xfId="591" xr:uid="{00000000-0005-0000-0000-000056030000}"/>
    <cellStyle name="Check Cell 5" xfId="592" xr:uid="{00000000-0005-0000-0000-000057030000}"/>
    <cellStyle name="Check Cell 5 2" xfId="593" xr:uid="{00000000-0005-0000-0000-000058030000}"/>
    <cellStyle name="Check Cell 6" xfId="594" xr:uid="{00000000-0005-0000-0000-000059030000}"/>
    <cellStyle name="Check Cell 6 2" xfId="595" xr:uid="{00000000-0005-0000-0000-00005A030000}"/>
    <cellStyle name="Check Cell 7" xfId="596" xr:uid="{00000000-0005-0000-0000-00005B030000}"/>
    <cellStyle name="Check Cell 7 2" xfId="597" xr:uid="{00000000-0005-0000-0000-00005C030000}"/>
    <cellStyle name="Check Cell 8" xfId="598" xr:uid="{00000000-0005-0000-0000-00005D030000}"/>
    <cellStyle name="Check Cell 8 2" xfId="599" xr:uid="{00000000-0005-0000-0000-00005E030000}"/>
    <cellStyle name="Check Cell 9" xfId="600" xr:uid="{00000000-0005-0000-0000-00005F030000}"/>
    <cellStyle name="Check Cell 9 2" xfId="601" xr:uid="{00000000-0005-0000-0000-000060030000}"/>
    <cellStyle name="Comma" xfId="1911" builtinId="3"/>
    <cellStyle name="Comma 11" xfId="602" xr:uid="{00000000-0005-0000-0000-000062030000}"/>
    <cellStyle name="Comma 13" xfId="603" xr:uid="{00000000-0005-0000-0000-000063030000}"/>
    <cellStyle name="Comma 13 2" xfId="604" xr:uid="{00000000-0005-0000-0000-000064030000}"/>
    <cellStyle name="Comma 13 2 2" xfId="1857" xr:uid="{00000000-0005-0000-0000-000065030000}"/>
    <cellStyle name="Comma 13 3" xfId="1856" xr:uid="{00000000-0005-0000-0000-000066030000}"/>
    <cellStyle name="Comma 15" xfId="605" xr:uid="{00000000-0005-0000-0000-000067030000}"/>
    <cellStyle name="Comma 15 2" xfId="606" xr:uid="{00000000-0005-0000-0000-000068030000}"/>
    <cellStyle name="Comma 15 2 2" xfId="1859" xr:uid="{00000000-0005-0000-0000-000069030000}"/>
    <cellStyle name="Comma 15 3" xfId="1858" xr:uid="{00000000-0005-0000-0000-00006A030000}"/>
    <cellStyle name="Comma 2" xfId="607" xr:uid="{00000000-0005-0000-0000-00006B030000}"/>
    <cellStyle name="Comma 2 10" xfId="608" xr:uid="{00000000-0005-0000-0000-00006C030000}"/>
    <cellStyle name="Comma 2 10 2" xfId="609" xr:uid="{00000000-0005-0000-0000-00006D030000}"/>
    <cellStyle name="Comma 2 11" xfId="610" xr:uid="{00000000-0005-0000-0000-00006E030000}"/>
    <cellStyle name="Comma 2 11 2" xfId="611" xr:uid="{00000000-0005-0000-0000-00006F030000}"/>
    <cellStyle name="Comma 2 12" xfId="612" xr:uid="{00000000-0005-0000-0000-000070030000}"/>
    <cellStyle name="Comma 2 12 2" xfId="613" xr:uid="{00000000-0005-0000-0000-000071030000}"/>
    <cellStyle name="Comma 2 13" xfId="614" xr:uid="{00000000-0005-0000-0000-000072030000}"/>
    <cellStyle name="Comma 2 13 2" xfId="615" xr:uid="{00000000-0005-0000-0000-000073030000}"/>
    <cellStyle name="Comma 2 14" xfId="616" xr:uid="{00000000-0005-0000-0000-000074030000}"/>
    <cellStyle name="Comma 2 14 2" xfId="617" xr:uid="{00000000-0005-0000-0000-000075030000}"/>
    <cellStyle name="Comma 2 15" xfId="618" xr:uid="{00000000-0005-0000-0000-000076030000}"/>
    <cellStyle name="Comma 2 15 2" xfId="619" xr:uid="{00000000-0005-0000-0000-000077030000}"/>
    <cellStyle name="Comma 2 16" xfId="620" xr:uid="{00000000-0005-0000-0000-000078030000}"/>
    <cellStyle name="Comma 2 16 2" xfId="621" xr:uid="{00000000-0005-0000-0000-000079030000}"/>
    <cellStyle name="Comma 2 17" xfId="622" xr:uid="{00000000-0005-0000-0000-00007A030000}"/>
    <cellStyle name="Comma 2 18" xfId="623" xr:uid="{00000000-0005-0000-0000-00007B030000}"/>
    <cellStyle name="Comma 2 19" xfId="624" xr:uid="{00000000-0005-0000-0000-00007C030000}"/>
    <cellStyle name="Comma 2 2" xfId="625" xr:uid="{00000000-0005-0000-0000-00007D030000}"/>
    <cellStyle name="Comma 2 2 10" xfId="626" xr:uid="{00000000-0005-0000-0000-00007E030000}"/>
    <cellStyle name="Comma 2 2 11" xfId="627" xr:uid="{00000000-0005-0000-0000-00007F030000}"/>
    <cellStyle name="Comma 2 2 12" xfId="628" xr:uid="{00000000-0005-0000-0000-000080030000}"/>
    <cellStyle name="Comma 2 2 13" xfId="629" xr:uid="{00000000-0005-0000-0000-000081030000}"/>
    <cellStyle name="Comma 2 2 14" xfId="630" xr:uid="{00000000-0005-0000-0000-000082030000}"/>
    <cellStyle name="Comma 2 2 15" xfId="631" xr:uid="{00000000-0005-0000-0000-000083030000}"/>
    <cellStyle name="Comma 2 2 16" xfId="632" xr:uid="{00000000-0005-0000-0000-000084030000}"/>
    <cellStyle name="Comma 2 2 17" xfId="633" xr:uid="{00000000-0005-0000-0000-000085030000}"/>
    <cellStyle name="Comma 2 2 18" xfId="634" xr:uid="{00000000-0005-0000-0000-000086030000}"/>
    <cellStyle name="Comma 2 2 19" xfId="635" xr:uid="{00000000-0005-0000-0000-000087030000}"/>
    <cellStyle name="Comma 2 2 2" xfId="636" xr:uid="{00000000-0005-0000-0000-000088030000}"/>
    <cellStyle name="Comma 2 2 2 2" xfId="637" xr:uid="{00000000-0005-0000-0000-000089030000}"/>
    <cellStyle name="Comma 2 2 20" xfId="638" xr:uid="{00000000-0005-0000-0000-00008A030000}"/>
    <cellStyle name="Comma 2 2 21" xfId="639" xr:uid="{00000000-0005-0000-0000-00008B030000}"/>
    <cellStyle name="Comma 2 2 22" xfId="640" xr:uid="{00000000-0005-0000-0000-00008C030000}"/>
    <cellStyle name="Comma 2 2 23" xfId="641" xr:uid="{00000000-0005-0000-0000-00008D030000}"/>
    <cellStyle name="Comma 2 2 24" xfId="642" xr:uid="{00000000-0005-0000-0000-00008E030000}"/>
    <cellStyle name="Comma 2 2 25" xfId="643" xr:uid="{00000000-0005-0000-0000-00008F030000}"/>
    <cellStyle name="Comma 2 2 26" xfId="644" xr:uid="{00000000-0005-0000-0000-000090030000}"/>
    <cellStyle name="Comma 2 2 27" xfId="645" xr:uid="{00000000-0005-0000-0000-000091030000}"/>
    <cellStyle name="Comma 2 2 28" xfId="646" xr:uid="{00000000-0005-0000-0000-000092030000}"/>
    <cellStyle name="Comma 2 2 29" xfId="647" xr:uid="{00000000-0005-0000-0000-000093030000}"/>
    <cellStyle name="Comma 2 2 3" xfId="648" xr:uid="{00000000-0005-0000-0000-000094030000}"/>
    <cellStyle name="Comma 2 2 3 2" xfId="649" xr:uid="{00000000-0005-0000-0000-000095030000}"/>
    <cellStyle name="Comma 2 2 30" xfId="650" xr:uid="{00000000-0005-0000-0000-000096030000}"/>
    <cellStyle name="Comma 2 2 31" xfId="651" xr:uid="{00000000-0005-0000-0000-000097030000}"/>
    <cellStyle name="Comma 2 2 32" xfId="652" xr:uid="{00000000-0005-0000-0000-000098030000}"/>
    <cellStyle name="Comma 2 2 33" xfId="653" xr:uid="{00000000-0005-0000-0000-000099030000}"/>
    <cellStyle name="Comma 2 2 4" xfId="654" xr:uid="{00000000-0005-0000-0000-00009A030000}"/>
    <cellStyle name="Comma 2 2 4 2" xfId="655" xr:uid="{00000000-0005-0000-0000-00009B030000}"/>
    <cellStyle name="Comma 2 2 5" xfId="656" xr:uid="{00000000-0005-0000-0000-00009C030000}"/>
    <cellStyle name="Comma 2 2 6" xfId="657" xr:uid="{00000000-0005-0000-0000-00009D030000}"/>
    <cellStyle name="Comma 2 2 7" xfId="658" xr:uid="{00000000-0005-0000-0000-00009E030000}"/>
    <cellStyle name="Comma 2 2 8" xfId="659" xr:uid="{00000000-0005-0000-0000-00009F030000}"/>
    <cellStyle name="Comma 2 2 9" xfId="660" xr:uid="{00000000-0005-0000-0000-0000A0030000}"/>
    <cellStyle name="Comma 2 20" xfId="661" xr:uid="{00000000-0005-0000-0000-0000A1030000}"/>
    <cellStyle name="Comma 2 21" xfId="662" xr:uid="{00000000-0005-0000-0000-0000A2030000}"/>
    <cellStyle name="Comma 2 22" xfId="663" xr:uid="{00000000-0005-0000-0000-0000A3030000}"/>
    <cellStyle name="Comma 2 23" xfId="664" xr:uid="{00000000-0005-0000-0000-0000A4030000}"/>
    <cellStyle name="Comma 2 24" xfId="665" xr:uid="{00000000-0005-0000-0000-0000A5030000}"/>
    <cellStyle name="Comma 2 25" xfId="666" xr:uid="{00000000-0005-0000-0000-0000A6030000}"/>
    <cellStyle name="Comma 2 26" xfId="667" xr:uid="{00000000-0005-0000-0000-0000A7030000}"/>
    <cellStyle name="Comma 2 27" xfId="668" xr:uid="{00000000-0005-0000-0000-0000A8030000}"/>
    <cellStyle name="Comma 2 28" xfId="669" xr:uid="{00000000-0005-0000-0000-0000A9030000}"/>
    <cellStyle name="Comma 2 29" xfId="670" xr:uid="{00000000-0005-0000-0000-0000AA030000}"/>
    <cellStyle name="Comma 2 3" xfId="671" xr:uid="{00000000-0005-0000-0000-0000AB030000}"/>
    <cellStyle name="Comma 2 3 2" xfId="672" xr:uid="{00000000-0005-0000-0000-0000AC030000}"/>
    <cellStyle name="Comma 2 30" xfId="673" xr:uid="{00000000-0005-0000-0000-0000AD030000}"/>
    <cellStyle name="Comma 2 31" xfId="674" xr:uid="{00000000-0005-0000-0000-0000AE030000}"/>
    <cellStyle name="Comma 2 32" xfId="675" xr:uid="{00000000-0005-0000-0000-0000AF030000}"/>
    <cellStyle name="Comma 2 33" xfId="676" xr:uid="{00000000-0005-0000-0000-0000B0030000}"/>
    <cellStyle name="Comma 2 34" xfId="677" xr:uid="{00000000-0005-0000-0000-0000B1030000}"/>
    <cellStyle name="Comma 2 35" xfId="678" xr:uid="{00000000-0005-0000-0000-0000B2030000}"/>
    <cellStyle name="Comma 2 35 2" xfId="679" xr:uid="{00000000-0005-0000-0000-0000B3030000}"/>
    <cellStyle name="Comma 2 36" xfId="680" xr:uid="{00000000-0005-0000-0000-0000B4030000}"/>
    <cellStyle name="Comma 2 4" xfId="681" xr:uid="{00000000-0005-0000-0000-0000B5030000}"/>
    <cellStyle name="Comma 2 4 2" xfId="682" xr:uid="{00000000-0005-0000-0000-0000B6030000}"/>
    <cellStyle name="Comma 2 5" xfId="683" xr:uid="{00000000-0005-0000-0000-0000B7030000}"/>
    <cellStyle name="Comma 2 5 2" xfId="684" xr:uid="{00000000-0005-0000-0000-0000B8030000}"/>
    <cellStyle name="Comma 2 6" xfId="685" xr:uid="{00000000-0005-0000-0000-0000B9030000}"/>
    <cellStyle name="Comma 2 6 2" xfId="686" xr:uid="{00000000-0005-0000-0000-0000BA030000}"/>
    <cellStyle name="Comma 2 7" xfId="687" xr:uid="{00000000-0005-0000-0000-0000BB030000}"/>
    <cellStyle name="Comma 2 7 2" xfId="688" xr:uid="{00000000-0005-0000-0000-0000BC030000}"/>
    <cellStyle name="Comma 2 8" xfId="689" xr:uid="{00000000-0005-0000-0000-0000BD030000}"/>
    <cellStyle name="Comma 2 8 2" xfId="690" xr:uid="{00000000-0005-0000-0000-0000BE030000}"/>
    <cellStyle name="Comma 2 9" xfId="691" xr:uid="{00000000-0005-0000-0000-0000BF030000}"/>
    <cellStyle name="Comma 2 9 2" xfId="692" xr:uid="{00000000-0005-0000-0000-0000C0030000}"/>
    <cellStyle name="Comma 3" xfId="693" xr:uid="{00000000-0005-0000-0000-0000C1030000}"/>
    <cellStyle name="Comma 3 2" xfId="694" xr:uid="{00000000-0005-0000-0000-0000C2030000}"/>
    <cellStyle name="Comma 3 3" xfId="1860" xr:uid="{00000000-0005-0000-0000-0000C3030000}"/>
    <cellStyle name="Comma 4" xfId="695" xr:uid="{00000000-0005-0000-0000-0000C4030000}"/>
    <cellStyle name="Comma 4 2" xfId="696" xr:uid="{00000000-0005-0000-0000-0000C5030000}"/>
    <cellStyle name="Comma 4 3" xfId="697" xr:uid="{00000000-0005-0000-0000-0000C6030000}"/>
    <cellStyle name="Comma 4 4" xfId="698" xr:uid="{00000000-0005-0000-0000-0000C7030000}"/>
    <cellStyle name="Comma 4 5" xfId="699" xr:uid="{00000000-0005-0000-0000-0000C8030000}"/>
    <cellStyle name="Comma 5 10" xfId="700" xr:uid="{00000000-0005-0000-0000-0000C9030000}"/>
    <cellStyle name="Comma 5 11" xfId="701" xr:uid="{00000000-0005-0000-0000-0000CA030000}"/>
    <cellStyle name="Comma 5 12" xfId="702" xr:uid="{00000000-0005-0000-0000-0000CB030000}"/>
    <cellStyle name="Comma 5 13" xfId="703" xr:uid="{00000000-0005-0000-0000-0000CC030000}"/>
    <cellStyle name="Comma 5 2" xfId="704" xr:uid="{00000000-0005-0000-0000-0000CD030000}"/>
    <cellStyle name="Comma 5 3" xfId="705" xr:uid="{00000000-0005-0000-0000-0000CE030000}"/>
    <cellStyle name="Comma 5 4" xfId="706" xr:uid="{00000000-0005-0000-0000-0000CF030000}"/>
    <cellStyle name="Comma 5 5" xfId="707" xr:uid="{00000000-0005-0000-0000-0000D0030000}"/>
    <cellStyle name="Comma 5 6" xfId="708" xr:uid="{00000000-0005-0000-0000-0000D1030000}"/>
    <cellStyle name="Comma 5 7" xfId="709" xr:uid="{00000000-0005-0000-0000-0000D2030000}"/>
    <cellStyle name="Comma 5 8" xfId="710" xr:uid="{00000000-0005-0000-0000-0000D3030000}"/>
    <cellStyle name="Comma 5 9" xfId="711" xr:uid="{00000000-0005-0000-0000-0000D4030000}"/>
    <cellStyle name="Comma 6" xfId="712" xr:uid="{00000000-0005-0000-0000-0000D5030000}"/>
    <cellStyle name="Comma 7" xfId="713" xr:uid="{00000000-0005-0000-0000-0000D6030000}"/>
    <cellStyle name="Comma 8" xfId="714" xr:uid="{00000000-0005-0000-0000-0000D7030000}"/>
    <cellStyle name="Comma 8 2" xfId="715" xr:uid="{00000000-0005-0000-0000-0000D8030000}"/>
    <cellStyle name="Comma 8 2 2" xfId="1862" xr:uid="{00000000-0005-0000-0000-0000D9030000}"/>
    <cellStyle name="Comma 8 3" xfId="716" xr:uid="{00000000-0005-0000-0000-0000DA030000}"/>
    <cellStyle name="Comma 8 3 2" xfId="1863" xr:uid="{00000000-0005-0000-0000-0000DB030000}"/>
    <cellStyle name="Comma 8 4" xfId="1861" xr:uid="{00000000-0005-0000-0000-0000DC030000}"/>
    <cellStyle name="Explanatory Text 10" xfId="717" xr:uid="{00000000-0005-0000-0000-0000DD030000}"/>
    <cellStyle name="Explanatory Text 10 2" xfId="718" xr:uid="{00000000-0005-0000-0000-0000DE030000}"/>
    <cellStyle name="Explanatory Text 11" xfId="719" xr:uid="{00000000-0005-0000-0000-0000DF030000}"/>
    <cellStyle name="Explanatory Text 12" xfId="720" xr:uid="{00000000-0005-0000-0000-0000E0030000}"/>
    <cellStyle name="Explanatory Text 2" xfId="721" xr:uid="{00000000-0005-0000-0000-0000E1030000}"/>
    <cellStyle name="Explanatory Text 2 2" xfId="722" xr:uid="{00000000-0005-0000-0000-0000E2030000}"/>
    <cellStyle name="Explanatory Text 2 3" xfId="723" xr:uid="{00000000-0005-0000-0000-0000E3030000}"/>
    <cellStyle name="Explanatory Text 2 4" xfId="724" xr:uid="{00000000-0005-0000-0000-0000E4030000}"/>
    <cellStyle name="Explanatory Text 3" xfId="725" xr:uid="{00000000-0005-0000-0000-0000E5030000}"/>
    <cellStyle name="Explanatory Text 3 2" xfId="726" xr:uid="{00000000-0005-0000-0000-0000E6030000}"/>
    <cellStyle name="Explanatory Text 4" xfId="727" xr:uid="{00000000-0005-0000-0000-0000E7030000}"/>
    <cellStyle name="Explanatory Text 4 2" xfId="728" xr:uid="{00000000-0005-0000-0000-0000E8030000}"/>
    <cellStyle name="Explanatory Text 5" xfId="729" xr:uid="{00000000-0005-0000-0000-0000E9030000}"/>
    <cellStyle name="Explanatory Text 5 2" xfId="730" xr:uid="{00000000-0005-0000-0000-0000EA030000}"/>
    <cellStyle name="Explanatory Text 6" xfId="731" xr:uid="{00000000-0005-0000-0000-0000EB030000}"/>
    <cellStyle name="Explanatory Text 6 2" xfId="732" xr:uid="{00000000-0005-0000-0000-0000EC030000}"/>
    <cellStyle name="Explanatory Text 7" xfId="733" xr:uid="{00000000-0005-0000-0000-0000ED030000}"/>
    <cellStyle name="Explanatory Text 7 2" xfId="734" xr:uid="{00000000-0005-0000-0000-0000EE030000}"/>
    <cellStyle name="Explanatory Text 8" xfId="735" xr:uid="{00000000-0005-0000-0000-0000EF030000}"/>
    <cellStyle name="Explanatory Text 8 2" xfId="736" xr:uid="{00000000-0005-0000-0000-0000F0030000}"/>
    <cellStyle name="Explanatory Text 9" xfId="737" xr:uid="{00000000-0005-0000-0000-0000F1030000}"/>
    <cellStyle name="Explanatory Text 9 2" xfId="738" xr:uid="{00000000-0005-0000-0000-0000F2030000}"/>
    <cellStyle name="Good 10" xfId="739" xr:uid="{00000000-0005-0000-0000-0000F3030000}"/>
    <cellStyle name="Good 10 2" xfId="740" xr:uid="{00000000-0005-0000-0000-0000F4030000}"/>
    <cellStyle name="Good 11" xfId="741" xr:uid="{00000000-0005-0000-0000-0000F5030000}"/>
    <cellStyle name="Good 12" xfId="742" xr:uid="{00000000-0005-0000-0000-0000F6030000}"/>
    <cellStyle name="Good 2" xfId="743" xr:uid="{00000000-0005-0000-0000-0000F7030000}"/>
    <cellStyle name="Good 2 2" xfId="744" xr:uid="{00000000-0005-0000-0000-0000F8030000}"/>
    <cellStyle name="Good 2 3" xfId="745" xr:uid="{00000000-0005-0000-0000-0000F9030000}"/>
    <cellStyle name="Good 2 4" xfId="746" xr:uid="{00000000-0005-0000-0000-0000FA030000}"/>
    <cellStyle name="Good 3" xfId="747" xr:uid="{00000000-0005-0000-0000-0000FB030000}"/>
    <cellStyle name="Good 3 2" xfId="748" xr:uid="{00000000-0005-0000-0000-0000FC030000}"/>
    <cellStyle name="Good 4" xfId="749" xr:uid="{00000000-0005-0000-0000-0000FD030000}"/>
    <cellStyle name="Good 4 2" xfId="750" xr:uid="{00000000-0005-0000-0000-0000FE030000}"/>
    <cellStyle name="Good 5" xfId="751" xr:uid="{00000000-0005-0000-0000-0000FF030000}"/>
    <cellStyle name="Good 5 2" xfId="752" xr:uid="{00000000-0005-0000-0000-000000040000}"/>
    <cellStyle name="Good 6" xfId="753" xr:uid="{00000000-0005-0000-0000-000001040000}"/>
    <cellStyle name="Good 6 2" xfId="754" xr:uid="{00000000-0005-0000-0000-000002040000}"/>
    <cellStyle name="Good 7" xfId="755" xr:uid="{00000000-0005-0000-0000-000003040000}"/>
    <cellStyle name="Good 7 2" xfId="756" xr:uid="{00000000-0005-0000-0000-000004040000}"/>
    <cellStyle name="Good 8" xfId="757" xr:uid="{00000000-0005-0000-0000-000005040000}"/>
    <cellStyle name="Good 8 2" xfId="758" xr:uid="{00000000-0005-0000-0000-000006040000}"/>
    <cellStyle name="Good 9" xfId="759" xr:uid="{00000000-0005-0000-0000-000007040000}"/>
    <cellStyle name="Good 9 2" xfId="760" xr:uid="{00000000-0005-0000-0000-000008040000}"/>
    <cellStyle name="Heading 1 10" xfId="761" xr:uid="{00000000-0005-0000-0000-000009040000}"/>
    <cellStyle name="Heading 1 10 2" xfId="762" xr:uid="{00000000-0005-0000-0000-00000A040000}"/>
    <cellStyle name="Heading 1 11" xfId="763" xr:uid="{00000000-0005-0000-0000-00000B040000}"/>
    <cellStyle name="Heading 1 12" xfId="764" xr:uid="{00000000-0005-0000-0000-00000C040000}"/>
    <cellStyle name="Heading 1 2" xfId="765" xr:uid="{00000000-0005-0000-0000-00000D040000}"/>
    <cellStyle name="Heading 1 2 2" xfId="766" xr:uid="{00000000-0005-0000-0000-00000E040000}"/>
    <cellStyle name="Heading 1 2 3" xfId="767" xr:uid="{00000000-0005-0000-0000-00000F040000}"/>
    <cellStyle name="Heading 1 2 4" xfId="768" xr:uid="{00000000-0005-0000-0000-000010040000}"/>
    <cellStyle name="Heading 1 3" xfId="769" xr:uid="{00000000-0005-0000-0000-000011040000}"/>
    <cellStyle name="Heading 1 3 2" xfId="770" xr:uid="{00000000-0005-0000-0000-000012040000}"/>
    <cellStyle name="Heading 1 4" xfId="771" xr:uid="{00000000-0005-0000-0000-000013040000}"/>
    <cellStyle name="Heading 1 4 2" xfId="772" xr:uid="{00000000-0005-0000-0000-000014040000}"/>
    <cellStyle name="Heading 1 5" xfId="773" xr:uid="{00000000-0005-0000-0000-000015040000}"/>
    <cellStyle name="Heading 1 5 2" xfId="774" xr:uid="{00000000-0005-0000-0000-000016040000}"/>
    <cellStyle name="Heading 1 6" xfId="775" xr:uid="{00000000-0005-0000-0000-000017040000}"/>
    <cellStyle name="Heading 1 6 2" xfId="776" xr:uid="{00000000-0005-0000-0000-000018040000}"/>
    <cellStyle name="Heading 1 7" xfId="777" xr:uid="{00000000-0005-0000-0000-000019040000}"/>
    <cellStyle name="Heading 1 7 2" xfId="778" xr:uid="{00000000-0005-0000-0000-00001A040000}"/>
    <cellStyle name="Heading 1 8" xfId="779" xr:uid="{00000000-0005-0000-0000-00001B040000}"/>
    <cellStyle name="Heading 1 8 2" xfId="780" xr:uid="{00000000-0005-0000-0000-00001C040000}"/>
    <cellStyle name="Heading 1 9" xfId="781" xr:uid="{00000000-0005-0000-0000-00001D040000}"/>
    <cellStyle name="Heading 1 9 2" xfId="782" xr:uid="{00000000-0005-0000-0000-00001E040000}"/>
    <cellStyle name="Heading 2 10" xfId="783" xr:uid="{00000000-0005-0000-0000-00001F040000}"/>
    <cellStyle name="Heading 2 10 2" xfId="784" xr:uid="{00000000-0005-0000-0000-000020040000}"/>
    <cellStyle name="Heading 2 11" xfId="785" xr:uid="{00000000-0005-0000-0000-000021040000}"/>
    <cellStyle name="Heading 2 12" xfId="786" xr:uid="{00000000-0005-0000-0000-000022040000}"/>
    <cellStyle name="Heading 2 2" xfId="787" xr:uid="{00000000-0005-0000-0000-000023040000}"/>
    <cellStyle name="Heading 2 2 2" xfId="788" xr:uid="{00000000-0005-0000-0000-000024040000}"/>
    <cellStyle name="Heading 2 2 3" xfId="789" xr:uid="{00000000-0005-0000-0000-000025040000}"/>
    <cellStyle name="Heading 2 2 4" xfId="790" xr:uid="{00000000-0005-0000-0000-000026040000}"/>
    <cellStyle name="Heading 2 3" xfId="791" xr:uid="{00000000-0005-0000-0000-000027040000}"/>
    <cellStyle name="Heading 2 3 2" xfId="792" xr:uid="{00000000-0005-0000-0000-000028040000}"/>
    <cellStyle name="Heading 2 4" xfId="793" xr:uid="{00000000-0005-0000-0000-000029040000}"/>
    <cellStyle name="Heading 2 4 2" xfId="794" xr:uid="{00000000-0005-0000-0000-00002A040000}"/>
    <cellStyle name="Heading 2 5" xfId="795" xr:uid="{00000000-0005-0000-0000-00002B040000}"/>
    <cellStyle name="Heading 2 5 2" xfId="796" xr:uid="{00000000-0005-0000-0000-00002C040000}"/>
    <cellStyle name="Heading 2 6" xfId="797" xr:uid="{00000000-0005-0000-0000-00002D040000}"/>
    <cellStyle name="Heading 2 6 2" xfId="798" xr:uid="{00000000-0005-0000-0000-00002E040000}"/>
    <cellStyle name="Heading 2 7" xfId="799" xr:uid="{00000000-0005-0000-0000-00002F040000}"/>
    <cellStyle name="Heading 2 7 2" xfId="800" xr:uid="{00000000-0005-0000-0000-000030040000}"/>
    <cellStyle name="Heading 2 8" xfId="801" xr:uid="{00000000-0005-0000-0000-000031040000}"/>
    <cellStyle name="Heading 2 8 2" xfId="802" xr:uid="{00000000-0005-0000-0000-000032040000}"/>
    <cellStyle name="Heading 2 9" xfId="803" xr:uid="{00000000-0005-0000-0000-000033040000}"/>
    <cellStyle name="Heading 2 9 2" xfId="804" xr:uid="{00000000-0005-0000-0000-000034040000}"/>
    <cellStyle name="Heading 3 10" xfId="805" xr:uid="{00000000-0005-0000-0000-000035040000}"/>
    <cellStyle name="Heading 3 10 2" xfId="806" xr:uid="{00000000-0005-0000-0000-000036040000}"/>
    <cellStyle name="Heading 3 11" xfId="807" xr:uid="{00000000-0005-0000-0000-000037040000}"/>
    <cellStyle name="Heading 3 12" xfId="808" xr:uid="{00000000-0005-0000-0000-000038040000}"/>
    <cellStyle name="Heading 3 2" xfId="809" xr:uid="{00000000-0005-0000-0000-000039040000}"/>
    <cellStyle name="Heading 3 2 2" xfId="810" xr:uid="{00000000-0005-0000-0000-00003A040000}"/>
    <cellStyle name="Heading 3 2 3" xfId="811" xr:uid="{00000000-0005-0000-0000-00003B040000}"/>
    <cellStyle name="Heading 3 2 4" xfId="812" xr:uid="{00000000-0005-0000-0000-00003C040000}"/>
    <cellStyle name="Heading 3 3" xfId="813" xr:uid="{00000000-0005-0000-0000-00003D040000}"/>
    <cellStyle name="Heading 3 3 2" xfId="814" xr:uid="{00000000-0005-0000-0000-00003E040000}"/>
    <cellStyle name="Heading 3 4" xfId="815" xr:uid="{00000000-0005-0000-0000-00003F040000}"/>
    <cellStyle name="Heading 3 4 2" xfId="816" xr:uid="{00000000-0005-0000-0000-000040040000}"/>
    <cellStyle name="Heading 3 5" xfId="817" xr:uid="{00000000-0005-0000-0000-000041040000}"/>
    <cellStyle name="Heading 3 5 2" xfId="818" xr:uid="{00000000-0005-0000-0000-000042040000}"/>
    <cellStyle name="Heading 3 6" xfId="819" xr:uid="{00000000-0005-0000-0000-000043040000}"/>
    <cellStyle name="Heading 3 6 2" xfId="820" xr:uid="{00000000-0005-0000-0000-000044040000}"/>
    <cellStyle name="Heading 3 7" xfId="821" xr:uid="{00000000-0005-0000-0000-000045040000}"/>
    <cellStyle name="Heading 3 7 2" xfId="822" xr:uid="{00000000-0005-0000-0000-000046040000}"/>
    <cellStyle name="Heading 3 8" xfId="823" xr:uid="{00000000-0005-0000-0000-000047040000}"/>
    <cellStyle name="Heading 3 8 2" xfId="824" xr:uid="{00000000-0005-0000-0000-000048040000}"/>
    <cellStyle name="Heading 3 9" xfId="825" xr:uid="{00000000-0005-0000-0000-000049040000}"/>
    <cellStyle name="Heading 3 9 2" xfId="826" xr:uid="{00000000-0005-0000-0000-00004A040000}"/>
    <cellStyle name="Heading 4 10" xfId="827" xr:uid="{00000000-0005-0000-0000-00004B040000}"/>
    <cellStyle name="Heading 4 10 2" xfId="828" xr:uid="{00000000-0005-0000-0000-00004C040000}"/>
    <cellStyle name="Heading 4 11" xfId="829" xr:uid="{00000000-0005-0000-0000-00004D040000}"/>
    <cellStyle name="Heading 4 12" xfId="830" xr:uid="{00000000-0005-0000-0000-00004E040000}"/>
    <cellStyle name="Heading 4 2" xfId="831" xr:uid="{00000000-0005-0000-0000-00004F040000}"/>
    <cellStyle name="Heading 4 2 2" xfId="832" xr:uid="{00000000-0005-0000-0000-000050040000}"/>
    <cellStyle name="Heading 4 2 3" xfId="833" xr:uid="{00000000-0005-0000-0000-000051040000}"/>
    <cellStyle name="Heading 4 2 4" xfId="834" xr:uid="{00000000-0005-0000-0000-000052040000}"/>
    <cellStyle name="Heading 4 3" xfId="835" xr:uid="{00000000-0005-0000-0000-000053040000}"/>
    <cellStyle name="Heading 4 3 2" xfId="836" xr:uid="{00000000-0005-0000-0000-000054040000}"/>
    <cellStyle name="Heading 4 4" xfId="837" xr:uid="{00000000-0005-0000-0000-000055040000}"/>
    <cellStyle name="Heading 4 4 2" xfId="838" xr:uid="{00000000-0005-0000-0000-000056040000}"/>
    <cellStyle name="Heading 4 5" xfId="839" xr:uid="{00000000-0005-0000-0000-000057040000}"/>
    <cellStyle name="Heading 4 5 2" xfId="840" xr:uid="{00000000-0005-0000-0000-000058040000}"/>
    <cellStyle name="Heading 4 6" xfId="841" xr:uid="{00000000-0005-0000-0000-000059040000}"/>
    <cellStyle name="Heading 4 6 2" xfId="842" xr:uid="{00000000-0005-0000-0000-00005A040000}"/>
    <cellStyle name="Heading 4 7" xfId="843" xr:uid="{00000000-0005-0000-0000-00005B040000}"/>
    <cellStyle name="Heading 4 7 2" xfId="844" xr:uid="{00000000-0005-0000-0000-00005C040000}"/>
    <cellStyle name="Heading 4 8" xfId="845" xr:uid="{00000000-0005-0000-0000-00005D040000}"/>
    <cellStyle name="Heading 4 8 2" xfId="846" xr:uid="{00000000-0005-0000-0000-00005E040000}"/>
    <cellStyle name="Heading 4 9" xfId="847" xr:uid="{00000000-0005-0000-0000-00005F040000}"/>
    <cellStyle name="Heading 4 9 2" xfId="848" xr:uid="{00000000-0005-0000-0000-000060040000}"/>
    <cellStyle name="Hyperlink 2" xfId="849" xr:uid="{00000000-0005-0000-0000-000061040000}"/>
    <cellStyle name="imf-one decimal" xfId="850" xr:uid="{00000000-0005-0000-0000-000062040000}"/>
    <cellStyle name="imf-zero decimal" xfId="851" xr:uid="{00000000-0005-0000-0000-000063040000}"/>
    <cellStyle name="Input 10" xfId="852" xr:uid="{00000000-0005-0000-0000-000064040000}"/>
    <cellStyle name="Input 10 2" xfId="853" xr:uid="{00000000-0005-0000-0000-000065040000}"/>
    <cellStyle name="Input 11" xfId="854" xr:uid="{00000000-0005-0000-0000-000066040000}"/>
    <cellStyle name="Input 12" xfId="855" xr:uid="{00000000-0005-0000-0000-000067040000}"/>
    <cellStyle name="Input 2" xfId="856" xr:uid="{00000000-0005-0000-0000-000068040000}"/>
    <cellStyle name="Input 2 2" xfId="857" xr:uid="{00000000-0005-0000-0000-000069040000}"/>
    <cellStyle name="Input 2 3" xfId="858" xr:uid="{00000000-0005-0000-0000-00006A040000}"/>
    <cellStyle name="Input 2 4" xfId="859" xr:uid="{00000000-0005-0000-0000-00006B040000}"/>
    <cellStyle name="Input 3" xfId="860" xr:uid="{00000000-0005-0000-0000-00006C040000}"/>
    <cellStyle name="Input 3 2" xfId="861" xr:uid="{00000000-0005-0000-0000-00006D040000}"/>
    <cellStyle name="Input 4" xfId="862" xr:uid="{00000000-0005-0000-0000-00006E040000}"/>
    <cellStyle name="Input 4 2" xfId="863" xr:uid="{00000000-0005-0000-0000-00006F040000}"/>
    <cellStyle name="Input 5" xfId="864" xr:uid="{00000000-0005-0000-0000-000070040000}"/>
    <cellStyle name="Input 5 2" xfId="865" xr:uid="{00000000-0005-0000-0000-000071040000}"/>
    <cellStyle name="Input 6" xfId="866" xr:uid="{00000000-0005-0000-0000-000072040000}"/>
    <cellStyle name="Input 6 2" xfId="867" xr:uid="{00000000-0005-0000-0000-000073040000}"/>
    <cellStyle name="Input 7" xfId="868" xr:uid="{00000000-0005-0000-0000-000074040000}"/>
    <cellStyle name="Input 7 2" xfId="869" xr:uid="{00000000-0005-0000-0000-000075040000}"/>
    <cellStyle name="Input 8" xfId="870" xr:uid="{00000000-0005-0000-0000-000076040000}"/>
    <cellStyle name="Input 8 2" xfId="871" xr:uid="{00000000-0005-0000-0000-000077040000}"/>
    <cellStyle name="Input 9" xfId="872" xr:uid="{00000000-0005-0000-0000-000078040000}"/>
    <cellStyle name="Input 9 2" xfId="873" xr:uid="{00000000-0005-0000-0000-000079040000}"/>
    <cellStyle name="Linked Cell 10" xfId="874" xr:uid="{00000000-0005-0000-0000-00007A040000}"/>
    <cellStyle name="Linked Cell 10 2" xfId="875" xr:uid="{00000000-0005-0000-0000-00007B040000}"/>
    <cellStyle name="Linked Cell 11" xfId="876" xr:uid="{00000000-0005-0000-0000-00007C040000}"/>
    <cellStyle name="Linked Cell 12" xfId="877" xr:uid="{00000000-0005-0000-0000-00007D040000}"/>
    <cellStyle name="Linked Cell 2" xfId="878" xr:uid="{00000000-0005-0000-0000-00007E040000}"/>
    <cellStyle name="Linked Cell 2 2" xfId="879" xr:uid="{00000000-0005-0000-0000-00007F040000}"/>
    <cellStyle name="Linked Cell 2 3" xfId="880" xr:uid="{00000000-0005-0000-0000-000080040000}"/>
    <cellStyle name="Linked Cell 2 4" xfId="881" xr:uid="{00000000-0005-0000-0000-000081040000}"/>
    <cellStyle name="Linked Cell 3" xfId="882" xr:uid="{00000000-0005-0000-0000-000082040000}"/>
    <cellStyle name="Linked Cell 3 2" xfId="883" xr:uid="{00000000-0005-0000-0000-000083040000}"/>
    <cellStyle name="Linked Cell 4" xfId="884" xr:uid="{00000000-0005-0000-0000-000084040000}"/>
    <cellStyle name="Linked Cell 4 2" xfId="885" xr:uid="{00000000-0005-0000-0000-000085040000}"/>
    <cellStyle name="Linked Cell 5" xfId="886" xr:uid="{00000000-0005-0000-0000-000086040000}"/>
    <cellStyle name="Linked Cell 5 2" xfId="887" xr:uid="{00000000-0005-0000-0000-000087040000}"/>
    <cellStyle name="Linked Cell 6" xfId="888" xr:uid="{00000000-0005-0000-0000-000088040000}"/>
    <cellStyle name="Linked Cell 6 2" xfId="889" xr:uid="{00000000-0005-0000-0000-000089040000}"/>
    <cellStyle name="Linked Cell 7" xfId="890" xr:uid="{00000000-0005-0000-0000-00008A040000}"/>
    <cellStyle name="Linked Cell 7 2" xfId="891" xr:uid="{00000000-0005-0000-0000-00008B040000}"/>
    <cellStyle name="Linked Cell 8" xfId="892" xr:uid="{00000000-0005-0000-0000-00008C040000}"/>
    <cellStyle name="Linked Cell 8 2" xfId="893" xr:uid="{00000000-0005-0000-0000-00008D040000}"/>
    <cellStyle name="Linked Cell 9" xfId="894" xr:uid="{00000000-0005-0000-0000-00008E040000}"/>
    <cellStyle name="Linked Cell 9 2" xfId="895" xr:uid="{00000000-0005-0000-0000-00008F040000}"/>
    <cellStyle name="MacroCode" xfId="896" xr:uid="{00000000-0005-0000-0000-000090040000}"/>
    <cellStyle name="Millares 2" xfId="897" xr:uid="{00000000-0005-0000-0000-000091040000}"/>
    <cellStyle name="Millares 2 2" xfId="898" xr:uid="{00000000-0005-0000-0000-000092040000}"/>
    <cellStyle name="Millares 2 3" xfId="899" xr:uid="{00000000-0005-0000-0000-000093040000}"/>
    <cellStyle name="Millares 2 4" xfId="900" xr:uid="{00000000-0005-0000-0000-000094040000}"/>
    <cellStyle name="Millares 2 5" xfId="901" xr:uid="{00000000-0005-0000-0000-000095040000}"/>
    <cellStyle name="Millares 2 6" xfId="902" xr:uid="{00000000-0005-0000-0000-000096040000}"/>
    <cellStyle name="Millares 3" xfId="903" xr:uid="{00000000-0005-0000-0000-000097040000}"/>
    <cellStyle name="Millares 3 2" xfId="904" xr:uid="{00000000-0005-0000-0000-000098040000}"/>
    <cellStyle name="Millares 3 3" xfId="905" xr:uid="{00000000-0005-0000-0000-000099040000}"/>
    <cellStyle name="Millares 3 4" xfId="906" xr:uid="{00000000-0005-0000-0000-00009A040000}"/>
    <cellStyle name="Millares 3 5" xfId="907" xr:uid="{00000000-0005-0000-0000-00009B040000}"/>
    <cellStyle name="Millares 3 6" xfId="908" xr:uid="{00000000-0005-0000-0000-00009C040000}"/>
    <cellStyle name="Millares 3 7" xfId="909" xr:uid="{00000000-0005-0000-0000-00009D040000}"/>
    <cellStyle name="Millares 4" xfId="910" xr:uid="{00000000-0005-0000-0000-00009E040000}"/>
    <cellStyle name="Millares 4 2" xfId="911" xr:uid="{00000000-0005-0000-0000-00009F040000}"/>
    <cellStyle name="Millares 5" xfId="912" xr:uid="{00000000-0005-0000-0000-0000A0040000}"/>
    <cellStyle name="Milliers [0]_Encours - Apr rééch" xfId="913" xr:uid="{00000000-0005-0000-0000-0000A1040000}"/>
    <cellStyle name="Milliers_Encours - Apr rééch" xfId="914" xr:uid="{00000000-0005-0000-0000-0000A2040000}"/>
    <cellStyle name="Monétaire [0]_Encours - Apr rééch" xfId="915" xr:uid="{00000000-0005-0000-0000-0000A3040000}"/>
    <cellStyle name="Monétaire_Encours - Apr rééch" xfId="916" xr:uid="{00000000-0005-0000-0000-0000A4040000}"/>
    <cellStyle name="Neutral 10" xfId="917" xr:uid="{00000000-0005-0000-0000-0000A5040000}"/>
    <cellStyle name="Neutral 10 2" xfId="918" xr:uid="{00000000-0005-0000-0000-0000A6040000}"/>
    <cellStyle name="Neutral 11" xfId="919" xr:uid="{00000000-0005-0000-0000-0000A7040000}"/>
    <cellStyle name="Neutral 12" xfId="920" xr:uid="{00000000-0005-0000-0000-0000A8040000}"/>
    <cellStyle name="Neutral 2" xfId="921" xr:uid="{00000000-0005-0000-0000-0000A9040000}"/>
    <cellStyle name="Neutral 2 2" xfId="922" xr:uid="{00000000-0005-0000-0000-0000AA040000}"/>
    <cellStyle name="Neutral 2 3" xfId="923" xr:uid="{00000000-0005-0000-0000-0000AB040000}"/>
    <cellStyle name="Neutral 2 4" xfId="924" xr:uid="{00000000-0005-0000-0000-0000AC040000}"/>
    <cellStyle name="Neutral 3" xfId="925" xr:uid="{00000000-0005-0000-0000-0000AD040000}"/>
    <cellStyle name="Neutral 3 2" xfId="926" xr:uid="{00000000-0005-0000-0000-0000AE040000}"/>
    <cellStyle name="Neutral 4" xfId="927" xr:uid="{00000000-0005-0000-0000-0000AF040000}"/>
    <cellStyle name="Neutral 4 2" xfId="928" xr:uid="{00000000-0005-0000-0000-0000B0040000}"/>
    <cellStyle name="Neutral 5" xfId="929" xr:uid="{00000000-0005-0000-0000-0000B1040000}"/>
    <cellStyle name="Neutral 5 2" xfId="930" xr:uid="{00000000-0005-0000-0000-0000B2040000}"/>
    <cellStyle name="Neutral 6" xfId="931" xr:uid="{00000000-0005-0000-0000-0000B3040000}"/>
    <cellStyle name="Neutral 6 2" xfId="932" xr:uid="{00000000-0005-0000-0000-0000B4040000}"/>
    <cellStyle name="Neutral 7" xfId="933" xr:uid="{00000000-0005-0000-0000-0000B5040000}"/>
    <cellStyle name="Neutral 7 2" xfId="934" xr:uid="{00000000-0005-0000-0000-0000B6040000}"/>
    <cellStyle name="Neutral 8" xfId="935" xr:uid="{00000000-0005-0000-0000-0000B7040000}"/>
    <cellStyle name="Neutral 8 2" xfId="936" xr:uid="{00000000-0005-0000-0000-0000B8040000}"/>
    <cellStyle name="Neutral 9" xfId="937" xr:uid="{00000000-0005-0000-0000-0000B9040000}"/>
    <cellStyle name="Neutral 9 2" xfId="938" xr:uid="{00000000-0005-0000-0000-0000BA040000}"/>
    <cellStyle name="Normal" xfId="0" builtinId="0"/>
    <cellStyle name="Normal - Style1" xfId="939" xr:uid="{00000000-0005-0000-0000-0000BC040000}"/>
    <cellStyle name="Normal 10" xfId="940" xr:uid="{00000000-0005-0000-0000-0000BD040000}"/>
    <cellStyle name="Normal 10 2" xfId="941" xr:uid="{00000000-0005-0000-0000-0000BE040000}"/>
    <cellStyle name="Normal 12" xfId="942" xr:uid="{00000000-0005-0000-0000-0000BF040000}"/>
    <cellStyle name="Normal 12 2" xfId="943" xr:uid="{00000000-0005-0000-0000-0000C0040000}"/>
    <cellStyle name="Normal 12 2 2" xfId="944" xr:uid="{00000000-0005-0000-0000-0000C1040000}"/>
    <cellStyle name="Normal 12 3" xfId="945" xr:uid="{00000000-0005-0000-0000-0000C2040000}"/>
    <cellStyle name="Normal 12 3 2" xfId="946" xr:uid="{00000000-0005-0000-0000-0000C3040000}"/>
    <cellStyle name="Normal 16" xfId="947" xr:uid="{00000000-0005-0000-0000-0000C4040000}"/>
    <cellStyle name="Normal 16 2" xfId="948" xr:uid="{00000000-0005-0000-0000-0000C5040000}"/>
    <cellStyle name="Normal 16 2 2" xfId="1864" xr:uid="{00000000-0005-0000-0000-0000C6040000}"/>
    <cellStyle name="Normal 16 3" xfId="949" xr:uid="{00000000-0005-0000-0000-0000C7040000}"/>
    <cellStyle name="Normal 19" xfId="950" xr:uid="{00000000-0005-0000-0000-0000C8040000}"/>
    <cellStyle name="Normal 19 2" xfId="1865" xr:uid="{00000000-0005-0000-0000-0000C9040000}"/>
    <cellStyle name="Normal 2" xfId="951" xr:uid="{00000000-0005-0000-0000-0000CA040000}"/>
    <cellStyle name="Normal 2 10" xfId="952" xr:uid="{00000000-0005-0000-0000-0000CB040000}"/>
    <cellStyle name="Normal 2 10 2" xfId="953" xr:uid="{00000000-0005-0000-0000-0000CC040000}"/>
    <cellStyle name="Normal 2 11" xfId="954" xr:uid="{00000000-0005-0000-0000-0000CD040000}"/>
    <cellStyle name="Normal 2 12" xfId="955" xr:uid="{00000000-0005-0000-0000-0000CE040000}"/>
    <cellStyle name="Normal 2 13" xfId="956" xr:uid="{00000000-0005-0000-0000-0000CF040000}"/>
    <cellStyle name="Normal 2 14" xfId="957" xr:uid="{00000000-0005-0000-0000-0000D0040000}"/>
    <cellStyle name="Normal 2 15" xfId="958" xr:uid="{00000000-0005-0000-0000-0000D1040000}"/>
    <cellStyle name="Normal 2 16" xfId="959" xr:uid="{00000000-0005-0000-0000-0000D2040000}"/>
    <cellStyle name="Normal 2 17" xfId="960" xr:uid="{00000000-0005-0000-0000-0000D3040000}"/>
    <cellStyle name="Normal 2 18" xfId="961" xr:uid="{00000000-0005-0000-0000-0000D4040000}"/>
    <cellStyle name="Normal 2 19" xfId="962" xr:uid="{00000000-0005-0000-0000-0000D5040000}"/>
    <cellStyle name="Normal 2 2" xfId="963" xr:uid="{00000000-0005-0000-0000-0000D6040000}"/>
    <cellStyle name="Normal 2 2 2" xfId="964" xr:uid="{00000000-0005-0000-0000-0000D7040000}"/>
    <cellStyle name="Normal 2 2 3" xfId="965" xr:uid="{00000000-0005-0000-0000-0000D8040000}"/>
    <cellStyle name="Normal 2 2 4" xfId="966" xr:uid="{00000000-0005-0000-0000-0000D9040000}"/>
    <cellStyle name="Normal 2 2 5" xfId="967" xr:uid="{00000000-0005-0000-0000-0000DA040000}"/>
    <cellStyle name="Normal 2 2 6" xfId="968" xr:uid="{00000000-0005-0000-0000-0000DB040000}"/>
    <cellStyle name="Normal 2 20" xfId="969" xr:uid="{00000000-0005-0000-0000-0000DC040000}"/>
    <cellStyle name="Normal 2 21" xfId="970" xr:uid="{00000000-0005-0000-0000-0000DD040000}"/>
    <cellStyle name="Normal 2 22" xfId="971" xr:uid="{00000000-0005-0000-0000-0000DE040000}"/>
    <cellStyle name="Normal 2 23" xfId="972" xr:uid="{00000000-0005-0000-0000-0000DF040000}"/>
    <cellStyle name="Normal 2 24" xfId="973" xr:uid="{00000000-0005-0000-0000-0000E0040000}"/>
    <cellStyle name="Normal 2 25" xfId="974" xr:uid="{00000000-0005-0000-0000-0000E1040000}"/>
    <cellStyle name="Normal 2 26" xfId="975" xr:uid="{00000000-0005-0000-0000-0000E2040000}"/>
    <cellStyle name="Normal 2 27" xfId="976" xr:uid="{00000000-0005-0000-0000-0000E3040000}"/>
    <cellStyle name="Normal 2 28" xfId="977" xr:uid="{00000000-0005-0000-0000-0000E4040000}"/>
    <cellStyle name="Normal 2 29" xfId="978" xr:uid="{00000000-0005-0000-0000-0000E5040000}"/>
    <cellStyle name="Normal 2 3" xfId="979" xr:uid="{00000000-0005-0000-0000-0000E6040000}"/>
    <cellStyle name="Normal 2 3 2" xfId="980" xr:uid="{00000000-0005-0000-0000-0000E7040000}"/>
    <cellStyle name="Normal 2 3 3" xfId="981" xr:uid="{00000000-0005-0000-0000-0000E8040000}"/>
    <cellStyle name="Normal 2 3 4" xfId="982" xr:uid="{00000000-0005-0000-0000-0000E9040000}"/>
    <cellStyle name="Normal 2 3 5" xfId="983" xr:uid="{00000000-0005-0000-0000-0000EA040000}"/>
    <cellStyle name="Normal 2 3 6" xfId="984" xr:uid="{00000000-0005-0000-0000-0000EB040000}"/>
    <cellStyle name="Normal 2 30" xfId="985" xr:uid="{00000000-0005-0000-0000-0000EC040000}"/>
    <cellStyle name="Normal 2 31" xfId="986" xr:uid="{00000000-0005-0000-0000-0000ED040000}"/>
    <cellStyle name="Normal 2 32" xfId="987" xr:uid="{00000000-0005-0000-0000-0000EE040000}"/>
    <cellStyle name="Normal 2 33" xfId="988" xr:uid="{00000000-0005-0000-0000-0000EF040000}"/>
    <cellStyle name="Normal 2 34" xfId="989" xr:uid="{00000000-0005-0000-0000-0000F0040000}"/>
    <cellStyle name="Normal 2 35" xfId="990" xr:uid="{00000000-0005-0000-0000-0000F1040000}"/>
    <cellStyle name="Normal 2 36" xfId="991" xr:uid="{00000000-0005-0000-0000-0000F2040000}"/>
    <cellStyle name="Normal 2 37" xfId="992" xr:uid="{00000000-0005-0000-0000-0000F3040000}"/>
    <cellStyle name="Normal 2 38" xfId="993" xr:uid="{00000000-0005-0000-0000-0000F4040000}"/>
    <cellStyle name="Normal 2 39" xfId="994" xr:uid="{00000000-0005-0000-0000-0000F5040000}"/>
    <cellStyle name="Normal 2 4" xfId="995" xr:uid="{00000000-0005-0000-0000-0000F6040000}"/>
    <cellStyle name="Normal 2 4 2" xfId="996" xr:uid="{00000000-0005-0000-0000-0000F7040000}"/>
    <cellStyle name="Normal 2 40" xfId="997" xr:uid="{00000000-0005-0000-0000-0000F8040000}"/>
    <cellStyle name="Normal 2 41" xfId="998" xr:uid="{00000000-0005-0000-0000-0000F9040000}"/>
    <cellStyle name="Normal 2 42" xfId="999" xr:uid="{00000000-0005-0000-0000-0000FA040000}"/>
    <cellStyle name="Normal 2 43" xfId="1000" xr:uid="{00000000-0005-0000-0000-0000FB040000}"/>
    <cellStyle name="Normal 2 44" xfId="1001" xr:uid="{00000000-0005-0000-0000-0000FC040000}"/>
    <cellStyle name="Normal 2 45" xfId="1002" xr:uid="{00000000-0005-0000-0000-0000FD040000}"/>
    <cellStyle name="Normal 2 46" xfId="1003" xr:uid="{00000000-0005-0000-0000-0000FE040000}"/>
    <cellStyle name="Normal 2 47" xfId="1004" xr:uid="{00000000-0005-0000-0000-0000FF040000}"/>
    <cellStyle name="Normal 2 48" xfId="1005" xr:uid="{00000000-0005-0000-0000-000000050000}"/>
    <cellStyle name="Normal 2 49" xfId="1006" xr:uid="{00000000-0005-0000-0000-000001050000}"/>
    <cellStyle name="Normal 2 5" xfId="1007" xr:uid="{00000000-0005-0000-0000-000002050000}"/>
    <cellStyle name="Normal 2 5 2" xfId="1008" xr:uid="{00000000-0005-0000-0000-000003050000}"/>
    <cellStyle name="Normal 2 50" xfId="1009" xr:uid="{00000000-0005-0000-0000-000004050000}"/>
    <cellStyle name="Normal 2 51" xfId="1010" xr:uid="{00000000-0005-0000-0000-000005050000}"/>
    <cellStyle name="Normal 2 52" xfId="1011" xr:uid="{00000000-0005-0000-0000-000006050000}"/>
    <cellStyle name="Normal 2 53" xfId="1012" xr:uid="{00000000-0005-0000-0000-000007050000}"/>
    <cellStyle name="Normal 2 54" xfId="1013" xr:uid="{00000000-0005-0000-0000-000008050000}"/>
    <cellStyle name="Normal 2 55" xfId="1014" xr:uid="{00000000-0005-0000-0000-000009050000}"/>
    <cellStyle name="Normal 2 56" xfId="1015" xr:uid="{00000000-0005-0000-0000-00000A050000}"/>
    <cellStyle name="Normal 2 57" xfId="1016" xr:uid="{00000000-0005-0000-0000-00000B050000}"/>
    <cellStyle name="Normal 2 58" xfId="1017" xr:uid="{00000000-0005-0000-0000-00000C050000}"/>
    <cellStyle name="Normal 2 59" xfId="1018" xr:uid="{00000000-0005-0000-0000-00000D050000}"/>
    <cellStyle name="Normal 2 6" xfId="1019" xr:uid="{00000000-0005-0000-0000-00000E050000}"/>
    <cellStyle name="Normal 2 6 2" xfId="1020" xr:uid="{00000000-0005-0000-0000-00000F050000}"/>
    <cellStyle name="Normal 2 60" xfId="1021" xr:uid="{00000000-0005-0000-0000-000010050000}"/>
    <cellStyle name="Normal 2 61" xfId="1022" xr:uid="{00000000-0005-0000-0000-000011050000}"/>
    <cellStyle name="Normal 2 62" xfId="1023" xr:uid="{00000000-0005-0000-0000-000012050000}"/>
    <cellStyle name="Normal 2 63" xfId="1024" xr:uid="{00000000-0005-0000-0000-000013050000}"/>
    <cellStyle name="Normal 2 64" xfId="1025" xr:uid="{00000000-0005-0000-0000-000014050000}"/>
    <cellStyle name="Normal 2 65" xfId="1026" xr:uid="{00000000-0005-0000-0000-000015050000}"/>
    <cellStyle name="Normal 2 66" xfId="1027" xr:uid="{00000000-0005-0000-0000-000016050000}"/>
    <cellStyle name="Normal 2 67" xfId="1028" xr:uid="{00000000-0005-0000-0000-000017050000}"/>
    <cellStyle name="Normal 2 68" xfId="1029" xr:uid="{00000000-0005-0000-0000-000018050000}"/>
    <cellStyle name="Normal 2 69" xfId="1030" xr:uid="{00000000-0005-0000-0000-000019050000}"/>
    <cellStyle name="Normal 2 7" xfId="1031" xr:uid="{00000000-0005-0000-0000-00001A050000}"/>
    <cellStyle name="Normal 2 7 2" xfId="1032" xr:uid="{00000000-0005-0000-0000-00001B050000}"/>
    <cellStyle name="Normal 2 70" xfId="1033" xr:uid="{00000000-0005-0000-0000-00001C050000}"/>
    <cellStyle name="Normal 2 71" xfId="1034" xr:uid="{00000000-0005-0000-0000-00001D050000}"/>
    <cellStyle name="Normal 2 72" xfId="1035" xr:uid="{00000000-0005-0000-0000-00001E050000}"/>
    <cellStyle name="Normal 2 73" xfId="1036" xr:uid="{00000000-0005-0000-0000-00001F050000}"/>
    <cellStyle name="Normal 2 74" xfId="1037" xr:uid="{00000000-0005-0000-0000-000020050000}"/>
    <cellStyle name="Normal 2 75" xfId="1038" xr:uid="{00000000-0005-0000-0000-000021050000}"/>
    <cellStyle name="Normal 2 76" xfId="1039" xr:uid="{00000000-0005-0000-0000-000022050000}"/>
    <cellStyle name="Normal 2 77" xfId="1040" xr:uid="{00000000-0005-0000-0000-000023050000}"/>
    <cellStyle name="Normal 2 78" xfId="1041" xr:uid="{00000000-0005-0000-0000-000024050000}"/>
    <cellStyle name="Normal 2 79" xfId="1042" xr:uid="{00000000-0005-0000-0000-000025050000}"/>
    <cellStyle name="Normal 2 8" xfId="1043" xr:uid="{00000000-0005-0000-0000-000026050000}"/>
    <cellStyle name="Normal 2 8 2" xfId="1044" xr:uid="{00000000-0005-0000-0000-000027050000}"/>
    <cellStyle name="Normal 2 80" xfId="1045" xr:uid="{00000000-0005-0000-0000-000028050000}"/>
    <cellStyle name="Normal 2 81" xfId="1046" xr:uid="{00000000-0005-0000-0000-000029050000}"/>
    <cellStyle name="Normal 2 82" xfId="1047" xr:uid="{00000000-0005-0000-0000-00002A050000}"/>
    <cellStyle name="Normal 2 83" xfId="1048" xr:uid="{00000000-0005-0000-0000-00002B050000}"/>
    <cellStyle name="Normal 2 84" xfId="1049" xr:uid="{00000000-0005-0000-0000-00002C050000}"/>
    <cellStyle name="Normal 2 85" xfId="1050" xr:uid="{00000000-0005-0000-0000-00002D050000}"/>
    <cellStyle name="Normal 2 86" xfId="1051" xr:uid="{00000000-0005-0000-0000-00002E050000}"/>
    <cellStyle name="Normal 2 87" xfId="1052" xr:uid="{00000000-0005-0000-0000-00002F050000}"/>
    <cellStyle name="Normal 2 88" xfId="1053" xr:uid="{00000000-0005-0000-0000-000030050000}"/>
    <cellStyle name="Normal 2 89" xfId="1054" xr:uid="{00000000-0005-0000-0000-000031050000}"/>
    <cellStyle name="Normal 2 9" xfId="1055" xr:uid="{00000000-0005-0000-0000-000032050000}"/>
    <cellStyle name="Normal 2 90" xfId="1056" xr:uid="{00000000-0005-0000-0000-000033050000}"/>
    <cellStyle name="Normal 2 91" xfId="1057" xr:uid="{00000000-0005-0000-0000-000034050000}"/>
    <cellStyle name="Normal 2 92" xfId="1058" xr:uid="{00000000-0005-0000-0000-000035050000}"/>
    <cellStyle name="Normal 2 93" xfId="1059" xr:uid="{00000000-0005-0000-0000-000036050000}"/>
    <cellStyle name="Normal 2 94" xfId="1060" xr:uid="{00000000-0005-0000-0000-000037050000}"/>
    <cellStyle name="Normal 2 95" xfId="1061" xr:uid="{00000000-0005-0000-0000-000038050000}"/>
    <cellStyle name="Normal 2 96" xfId="1062" xr:uid="{00000000-0005-0000-0000-000039050000}"/>
    <cellStyle name="Normal 21" xfId="1590" xr:uid="{00000000-0005-0000-0000-00003A050000}"/>
    <cellStyle name="Normal 3" xfId="1063" xr:uid="{00000000-0005-0000-0000-00003B050000}"/>
    <cellStyle name="Normal 3 10" xfId="1064" xr:uid="{00000000-0005-0000-0000-00003C050000}"/>
    <cellStyle name="Normal 3 11" xfId="1065" xr:uid="{00000000-0005-0000-0000-00003D050000}"/>
    <cellStyle name="Normal 3 11 2" xfId="1066" xr:uid="{00000000-0005-0000-0000-00003E050000}"/>
    <cellStyle name="Normal 3 12" xfId="1067" xr:uid="{00000000-0005-0000-0000-00003F050000}"/>
    <cellStyle name="Normal 3 13" xfId="1068" xr:uid="{00000000-0005-0000-0000-000040050000}"/>
    <cellStyle name="Normal 3 2" xfId="1069" xr:uid="{00000000-0005-0000-0000-000041050000}"/>
    <cellStyle name="Normal 3 3" xfId="1070" xr:uid="{00000000-0005-0000-0000-000042050000}"/>
    <cellStyle name="Normal 3 4" xfId="1071" xr:uid="{00000000-0005-0000-0000-000043050000}"/>
    <cellStyle name="Normal 3 5" xfId="1072" xr:uid="{00000000-0005-0000-0000-000044050000}"/>
    <cellStyle name="Normal 3 6" xfId="1073" xr:uid="{00000000-0005-0000-0000-000045050000}"/>
    <cellStyle name="Normal 3 7" xfId="1074" xr:uid="{00000000-0005-0000-0000-000046050000}"/>
    <cellStyle name="Normal 3 8" xfId="1075" xr:uid="{00000000-0005-0000-0000-000047050000}"/>
    <cellStyle name="Normal 3 9" xfId="1076" xr:uid="{00000000-0005-0000-0000-000048050000}"/>
    <cellStyle name="Normal 4" xfId="1077" xr:uid="{00000000-0005-0000-0000-000049050000}"/>
    <cellStyle name="Normal 4 2" xfId="1078" xr:uid="{00000000-0005-0000-0000-00004A050000}"/>
    <cellStyle name="Normal 4 2 2" xfId="1866" xr:uid="{00000000-0005-0000-0000-00004B050000}"/>
    <cellStyle name="Normal 4 3" xfId="1079" xr:uid="{00000000-0005-0000-0000-00004C050000}"/>
    <cellStyle name="Normal 4 3 2" xfId="1867" xr:uid="{00000000-0005-0000-0000-00004D050000}"/>
    <cellStyle name="Normal 4 4" xfId="1080" xr:uid="{00000000-0005-0000-0000-00004E050000}"/>
    <cellStyle name="Normal 4 4 2" xfId="1868" xr:uid="{00000000-0005-0000-0000-00004F050000}"/>
    <cellStyle name="Normal 4 5" xfId="1081" xr:uid="{00000000-0005-0000-0000-000050050000}"/>
    <cellStyle name="Normal 4 5 2" xfId="1869" xr:uid="{00000000-0005-0000-0000-000051050000}"/>
    <cellStyle name="Normal 4 6" xfId="1082" xr:uid="{00000000-0005-0000-0000-000052050000}"/>
    <cellStyle name="Normal 4 6 2" xfId="1870" xr:uid="{00000000-0005-0000-0000-000053050000}"/>
    <cellStyle name="Normal 4 7" xfId="1591" xr:uid="{00000000-0005-0000-0000-000054050000}"/>
    <cellStyle name="Normal 4 7 2" xfId="1910" xr:uid="{00000000-0005-0000-0000-000055050000}"/>
    <cellStyle name="Normal 5" xfId="1083" xr:uid="{00000000-0005-0000-0000-000056050000}"/>
    <cellStyle name="Normal 5 2" xfId="1084" xr:uid="{00000000-0005-0000-0000-000057050000}"/>
    <cellStyle name="Normal 6" xfId="1085" xr:uid="{00000000-0005-0000-0000-000058050000}"/>
    <cellStyle name="Normal 6 2" xfId="1086" xr:uid="{00000000-0005-0000-0000-000059050000}"/>
    <cellStyle name="Normal 7" xfId="1087" xr:uid="{00000000-0005-0000-0000-00005A050000}"/>
    <cellStyle name="Normal 7 2" xfId="1088" xr:uid="{00000000-0005-0000-0000-00005B050000}"/>
    <cellStyle name="Normal 8" xfId="1089" xr:uid="{00000000-0005-0000-0000-00005C050000}"/>
    <cellStyle name="Normal 8 2" xfId="1090" xr:uid="{00000000-0005-0000-0000-00005D050000}"/>
    <cellStyle name="Normal 9" xfId="1091" xr:uid="{00000000-0005-0000-0000-00005E050000}"/>
    <cellStyle name="Normal 9 2" xfId="1092" xr:uid="{00000000-0005-0000-0000-00005F050000}"/>
    <cellStyle name="Normal 9 2 2" xfId="1872" xr:uid="{00000000-0005-0000-0000-000060050000}"/>
    <cellStyle name="Normal 9 3" xfId="1871" xr:uid="{00000000-0005-0000-0000-000061050000}"/>
    <cellStyle name="Normal Table" xfId="1093" xr:uid="{00000000-0005-0000-0000-000062050000}"/>
    <cellStyle name="Note 10" xfId="1094" xr:uid="{00000000-0005-0000-0000-000063050000}"/>
    <cellStyle name="Note 10 2" xfId="1095" xr:uid="{00000000-0005-0000-0000-000064050000}"/>
    <cellStyle name="Note 10 2 2" xfId="1874" xr:uid="{00000000-0005-0000-0000-000065050000}"/>
    <cellStyle name="Note 10 3" xfId="1873" xr:uid="{00000000-0005-0000-0000-000066050000}"/>
    <cellStyle name="Note 11" xfId="1096" xr:uid="{00000000-0005-0000-0000-000067050000}"/>
    <cellStyle name="Note 11 2" xfId="1875" xr:uid="{00000000-0005-0000-0000-000068050000}"/>
    <cellStyle name="Note 12" xfId="1097" xr:uid="{00000000-0005-0000-0000-000069050000}"/>
    <cellStyle name="Note 12 2" xfId="1876" xr:uid="{00000000-0005-0000-0000-00006A050000}"/>
    <cellStyle name="Note 2" xfId="1098" xr:uid="{00000000-0005-0000-0000-00006B050000}"/>
    <cellStyle name="Note 2 10" xfId="1099" xr:uid="{00000000-0005-0000-0000-00006C050000}"/>
    <cellStyle name="Note 2 11" xfId="1100" xr:uid="{00000000-0005-0000-0000-00006D050000}"/>
    <cellStyle name="Note 2 12" xfId="1101" xr:uid="{00000000-0005-0000-0000-00006E050000}"/>
    <cellStyle name="Note 2 13" xfId="1102" xr:uid="{00000000-0005-0000-0000-00006F050000}"/>
    <cellStyle name="Note 2 14" xfId="1103" xr:uid="{00000000-0005-0000-0000-000070050000}"/>
    <cellStyle name="Note 2 15" xfId="1104" xr:uid="{00000000-0005-0000-0000-000071050000}"/>
    <cellStyle name="Note 2 16" xfId="1105" xr:uid="{00000000-0005-0000-0000-000072050000}"/>
    <cellStyle name="Note 2 17" xfId="1106" xr:uid="{00000000-0005-0000-0000-000073050000}"/>
    <cellStyle name="Note 2 18" xfId="1107" xr:uid="{00000000-0005-0000-0000-000074050000}"/>
    <cellStyle name="Note 2 19" xfId="1108" xr:uid="{00000000-0005-0000-0000-000075050000}"/>
    <cellStyle name="Note 2 2" xfId="1109" xr:uid="{00000000-0005-0000-0000-000076050000}"/>
    <cellStyle name="Note 2 2 2" xfId="1110" xr:uid="{00000000-0005-0000-0000-000077050000}"/>
    <cellStyle name="Note 2 2 2 2" xfId="1111" xr:uid="{00000000-0005-0000-0000-000078050000}"/>
    <cellStyle name="Note 2 2 2 2 2" xfId="1112" xr:uid="{00000000-0005-0000-0000-000079050000}"/>
    <cellStyle name="Note 2 2 2 2 3" xfId="1879" xr:uid="{00000000-0005-0000-0000-00007A050000}"/>
    <cellStyle name="Note 2 2 3" xfId="1113" xr:uid="{00000000-0005-0000-0000-00007B050000}"/>
    <cellStyle name="Note 2 2 4" xfId="1114" xr:uid="{00000000-0005-0000-0000-00007C050000}"/>
    <cellStyle name="Note 2 2 5" xfId="1115" xr:uid="{00000000-0005-0000-0000-00007D050000}"/>
    <cellStyle name="Note 2 2 6" xfId="1878" xr:uid="{00000000-0005-0000-0000-00007E050000}"/>
    <cellStyle name="Note 2 20" xfId="1116" xr:uid="{00000000-0005-0000-0000-00007F050000}"/>
    <cellStyle name="Note 2 21" xfId="1117" xr:uid="{00000000-0005-0000-0000-000080050000}"/>
    <cellStyle name="Note 2 22" xfId="1118" xr:uid="{00000000-0005-0000-0000-000081050000}"/>
    <cellStyle name="Note 2 23" xfId="1119" xr:uid="{00000000-0005-0000-0000-000082050000}"/>
    <cellStyle name="Note 2 24" xfId="1120" xr:uid="{00000000-0005-0000-0000-000083050000}"/>
    <cellStyle name="Note 2 25" xfId="1121" xr:uid="{00000000-0005-0000-0000-000084050000}"/>
    <cellStyle name="Note 2 26" xfId="1122" xr:uid="{00000000-0005-0000-0000-000085050000}"/>
    <cellStyle name="Note 2 27" xfId="1123" xr:uid="{00000000-0005-0000-0000-000086050000}"/>
    <cellStyle name="Note 2 28" xfId="1124" xr:uid="{00000000-0005-0000-0000-000087050000}"/>
    <cellStyle name="Note 2 29" xfId="1125" xr:uid="{00000000-0005-0000-0000-000088050000}"/>
    <cellStyle name="Note 2 3" xfId="1126" xr:uid="{00000000-0005-0000-0000-000089050000}"/>
    <cellStyle name="Note 2 30" xfId="1127" xr:uid="{00000000-0005-0000-0000-00008A050000}"/>
    <cellStyle name="Note 2 31" xfId="1128" xr:uid="{00000000-0005-0000-0000-00008B050000}"/>
    <cellStyle name="Note 2 32" xfId="1129" xr:uid="{00000000-0005-0000-0000-00008C050000}"/>
    <cellStyle name="Note 2 33" xfId="1130" xr:uid="{00000000-0005-0000-0000-00008D050000}"/>
    <cellStyle name="Note 2 34" xfId="1131" xr:uid="{00000000-0005-0000-0000-00008E050000}"/>
    <cellStyle name="Note 2 35" xfId="1132" xr:uid="{00000000-0005-0000-0000-00008F050000}"/>
    <cellStyle name="Note 2 36" xfId="1133" xr:uid="{00000000-0005-0000-0000-000090050000}"/>
    <cellStyle name="Note 2 37" xfId="1134" xr:uid="{00000000-0005-0000-0000-000091050000}"/>
    <cellStyle name="Note 2 38" xfId="1135" xr:uid="{00000000-0005-0000-0000-000092050000}"/>
    <cellStyle name="Note 2 39" xfId="1136" xr:uid="{00000000-0005-0000-0000-000093050000}"/>
    <cellStyle name="Note 2 4" xfId="1137" xr:uid="{00000000-0005-0000-0000-000094050000}"/>
    <cellStyle name="Note 2 40" xfId="1138" xr:uid="{00000000-0005-0000-0000-000095050000}"/>
    <cellStyle name="Note 2 41" xfId="1139" xr:uid="{00000000-0005-0000-0000-000096050000}"/>
    <cellStyle name="Note 2 42" xfId="1140" xr:uid="{00000000-0005-0000-0000-000097050000}"/>
    <cellStyle name="Note 2 43" xfId="1141" xr:uid="{00000000-0005-0000-0000-000098050000}"/>
    <cellStyle name="Note 2 44" xfId="1142" xr:uid="{00000000-0005-0000-0000-000099050000}"/>
    <cellStyle name="Note 2 45" xfId="1143" xr:uid="{00000000-0005-0000-0000-00009A050000}"/>
    <cellStyle name="Note 2 46" xfId="1144" xr:uid="{00000000-0005-0000-0000-00009B050000}"/>
    <cellStyle name="Note 2 47" xfId="1145" xr:uid="{00000000-0005-0000-0000-00009C050000}"/>
    <cellStyle name="Note 2 48" xfId="1146" xr:uid="{00000000-0005-0000-0000-00009D050000}"/>
    <cellStyle name="Note 2 49" xfId="1147" xr:uid="{00000000-0005-0000-0000-00009E050000}"/>
    <cellStyle name="Note 2 5" xfId="1148" xr:uid="{00000000-0005-0000-0000-00009F050000}"/>
    <cellStyle name="Note 2 50" xfId="1149" xr:uid="{00000000-0005-0000-0000-0000A0050000}"/>
    <cellStyle name="Note 2 51" xfId="1150" xr:uid="{00000000-0005-0000-0000-0000A1050000}"/>
    <cellStyle name="Note 2 52" xfId="1151" xr:uid="{00000000-0005-0000-0000-0000A2050000}"/>
    <cellStyle name="Note 2 53" xfId="1152" xr:uid="{00000000-0005-0000-0000-0000A3050000}"/>
    <cellStyle name="Note 2 54" xfId="1153" xr:uid="{00000000-0005-0000-0000-0000A4050000}"/>
    <cellStyle name="Note 2 55" xfId="1154" xr:uid="{00000000-0005-0000-0000-0000A5050000}"/>
    <cellStyle name="Note 2 56" xfId="1155" xr:uid="{00000000-0005-0000-0000-0000A6050000}"/>
    <cellStyle name="Note 2 57" xfId="1156" xr:uid="{00000000-0005-0000-0000-0000A7050000}"/>
    <cellStyle name="Note 2 58" xfId="1157" xr:uid="{00000000-0005-0000-0000-0000A8050000}"/>
    <cellStyle name="Note 2 59" xfId="1158" xr:uid="{00000000-0005-0000-0000-0000A9050000}"/>
    <cellStyle name="Note 2 6" xfId="1159" xr:uid="{00000000-0005-0000-0000-0000AA050000}"/>
    <cellStyle name="Note 2 60" xfId="1160" xr:uid="{00000000-0005-0000-0000-0000AB050000}"/>
    <cellStyle name="Note 2 61" xfId="1161" xr:uid="{00000000-0005-0000-0000-0000AC050000}"/>
    <cellStyle name="Note 2 62" xfId="1162" xr:uid="{00000000-0005-0000-0000-0000AD050000}"/>
    <cellStyle name="Note 2 63" xfId="1163" xr:uid="{00000000-0005-0000-0000-0000AE050000}"/>
    <cellStyle name="Note 2 64" xfId="1164" xr:uid="{00000000-0005-0000-0000-0000AF050000}"/>
    <cellStyle name="Note 2 65" xfId="1165" xr:uid="{00000000-0005-0000-0000-0000B0050000}"/>
    <cellStyle name="Note 2 66" xfId="1166" xr:uid="{00000000-0005-0000-0000-0000B1050000}"/>
    <cellStyle name="Note 2 67" xfId="1167" xr:uid="{00000000-0005-0000-0000-0000B2050000}"/>
    <cellStyle name="Note 2 68" xfId="1168" xr:uid="{00000000-0005-0000-0000-0000B3050000}"/>
    <cellStyle name="Note 2 69" xfId="1169" xr:uid="{00000000-0005-0000-0000-0000B4050000}"/>
    <cellStyle name="Note 2 7" xfId="1170" xr:uid="{00000000-0005-0000-0000-0000B5050000}"/>
    <cellStyle name="Note 2 70" xfId="1171" xr:uid="{00000000-0005-0000-0000-0000B6050000}"/>
    <cellStyle name="Note 2 71" xfId="1172" xr:uid="{00000000-0005-0000-0000-0000B7050000}"/>
    <cellStyle name="Note 2 72" xfId="1173" xr:uid="{00000000-0005-0000-0000-0000B8050000}"/>
    <cellStyle name="Note 2 73" xfId="1174" xr:uid="{00000000-0005-0000-0000-0000B9050000}"/>
    <cellStyle name="Note 2 74" xfId="1175" xr:uid="{00000000-0005-0000-0000-0000BA050000}"/>
    <cellStyle name="Note 2 75" xfId="1176" xr:uid="{00000000-0005-0000-0000-0000BB050000}"/>
    <cellStyle name="Note 2 76" xfId="1177" xr:uid="{00000000-0005-0000-0000-0000BC050000}"/>
    <cellStyle name="Note 2 77" xfId="1178" xr:uid="{00000000-0005-0000-0000-0000BD050000}"/>
    <cellStyle name="Note 2 78" xfId="1179" xr:uid="{00000000-0005-0000-0000-0000BE050000}"/>
    <cellStyle name="Note 2 79" xfId="1180" xr:uid="{00000000-0005-0000-0000-0000BF050000}"/>
    <cellStyle name="Note 2 8" xfId="1181" xr:uid="{00000000-0005-0000-0000-0000C0050000}"/>
    <cellStyle name="Note 2 80" xfId="1182" xr:uid="{00000000-0005-0000-0000-0000C1050000}"/>
    <cellStyle name="Note 2 81" xfId="1183" xr:uid="{00000000-0005-0000-0000-0000C2050000}"/>
    <cellStyle name="Note 2 82" xfId="1184" xr:uid="{00000000-0005-0000-0000-0000C3050000}"/>
    <cellStyle name="Note 2 83" xfId="1185" xr:uid="{00000000-0005-0000-0000-0000C4050000}"/>
    <cellStyle name="Note 2 84" xfId="1186" xr:uid="{00000000-0005-0000-0000-0000C5050000}"/>
    <cellStyle name="Note 2 85" xfId="1187" xr:uid="{00000000-0005-0000-0000-0000C6050000}"/>
    <cellStyle name="Note 2 86" xfId="1188" xr:uid="{00000000-0005-0000-0000-0000C7050000}"/>
    <cellStyle name="Note 2 87" xfId="1189" xr:uid="{00000000-0005-0000-0000-0000C8050000}"/>
    <cellStyle name="Note 2 88" xfId="1190" xr:uid="{00000000-0005-0000-0000-0000C9050000}"/>
    <cellStyle name="Note 2 89" xfId="1191" xr:uid="{00000000-0005-0000-0000-0000CA050000}"/>
    <cellStyle name="Note 2 9" xfId="1192" xr:uid="{00000000-0005-0000-0000-0000CB050000}"/>
    <cellStyle name="Note 2 90" xfId="1193" xr:uid="{00000000-0005-0000-0000-0000CC050000}"/>
    <cellStyle name="Note 2 91" xfId="1194" xr:uid="{00000000-0005-0000-0000-0000CD050000}"/>
    <cellStyle name="Note 2 91 2" xfId="1880" xr:uid="{00000000-0005-0000-0000-0000CE050000}"/>
    <cellStyle name="Note 2 92" xfId="1195" xr:uid="{00000000-0005-0000-0000-0000CF050000}"/>
    <cellStyle name="Note 2 92 2" xfId="1881" xr:uid="{00000000-0005-0000-0000-0000D0050000}"/>
    <cellStyle name="Note 2 93" xfId="1877" xr:uid="{00000000-0005-0000-0000-0000D1050000}"/>
    <cellStyle name="Note 3" xfId="1196" xr:uid="{00000000-0005-0000-0000-0000D2050000}"/>
    <cellStyle name="Note 3 10" xfId="1197" xr:uid="{00000000-0005-0000-0000-0000D3050000}"/>
    <cellStyle name="Note 3 11" xfId="1198" xr:uid="{00000000-0005-0000-0000-0000D4050000}"/>
    <cellStyle name="Note 3 12" xfId="1199" xr:uid="{00000000-0005-0000-0000-0000D5050000}"/>
    <cellStyle name="Note 3 13" xfId="1200" xr:uid="{00000000-0005-0000-0000-0000D6050000}"/>
    <cellStyle name="Note 3 14" xfId="1201" xr:uid="{00000000-0005-0000-0000-0000D7050000}"/>
    <cellStyle name="Note 3 15" xfId="1202" xr:uid="{00000000-0005-0000-0000-0000D8050000}"/>
    <cellStyle name="Note 3 16" xfId="1203" xr:uid="{00000000-0005-0000-0000-0000D9050000}"/>
    <cellStyle name="Note 3 17" xfId="1204" xr:uid="{00000000-0005-0000-0000-0000DA050000}"/>
    <cellStyle name="Note 3 18" xfId="1205" xr:uid="{00000000-0005-0000-0000-0000DB050000}"/>
    <cellStyle name="Note 3 19" xfId="1206" xr:uid="{00000000-0005-0000-0000-0000DC050000}"/>
    <cellStyle name="Note 3 2" xfId="1207" xr:uid="{00000000-0005-0000-0000-0000DD050000}"/>
    <cellStyle name="Note 3 20" xfId="1208" xr:uid="{00000000-0005-0000-0000-0000DE050000}"/>
    <cellStyle name="Note 3 21" xfId="1209" xr:uid="{00000000-0005-0000-0000-0000DF050000}"/>
    <cellStyle name="Note 3 22" xfId="1210" xr:uid="{00000000-0005-0000-0000-0000E0050000}"/>
    <cellStyle name="Note 3 23" xfId="1211" xr:uid="{00000000-0005-0000-0000-0000E1050000}"/>
    <cellStyle name="Note 3 24" xfId="1212" xr:uid="{00000000-0005-0000-0000-0000E2050000}"/>
    <cellStyle name="Note 3 25" xfId="1213" xr:uid="{00000000-0005-0000-0000-0000E3050000}"/>
    <cellStyle name="Note 3 26" xfId="1214" xr:uid="{00000000-0005-0000-0000-0000E4050000}"/>
    <cellStyle name="Note 3 27" xfId="1215" xr:uid="{00000000-0005-0000-0000-0000E5050000}"/>
    <cellStyle name="Note 3 28" xfId="1216" xr:uid="{00000000-0005-0000-0000-0000E6050000}"/>
    <cellStyle name="Note 3 29" xfId="1217" xr:uid="{00000000-0005-0000-0000-0000E7050000}"/>
    <cellStyle name="Note 3 3" xfId="1218" xr:uid="{00000000-0005-0000-0000-0000E8050000}"/>
    <cellStyle name="Note 3 30" xfId="1219" xr:uid="{00000000-0005-0000-0000-0000E9050000}"/>
    <cellStyle name="Note 3 31" xfId="1220" xr:uid="{00000000-0005-0000-0000-0000EA050000}"/>
    <cellStyle name="Note 3 32" xfId="1221" xr:uid="{00000000-0005-0000-0000-0000EB050000}"/>
    <cellStyle name="Note 3 33" xfId="1222" xr:uid="{00000000-0005-0000-0000-0000EC050000}"/>
    <cellStyle name="Note 3 34" xfId="1223" xr:uid="{00000000-0005-0000-0000-0000ED050000}"/>
    <cellStyle name="Note 3 35" xfId="1224" xr:uid="{00000000-0005-0000-0000-0000EE050000}"/>
    <cellStyle name="Note 3 36" xfId="1225" xr:uid="{00000000-0005-0000-0000-0000EF050000}"/>
    <cellStyle name="Note 3 37" xfId="1226" xr:uid="{00000000-0005-0000-0000-0000F0050000}"/>
    <cellStyle name="Note 3 38" xfId="1227" xr:uid="{00000000-0005-0000-0000-0000F1050000}"/>
    <cellStyle name="Note 3 39" xfId="1228" xr:uid="{00000000-0005-0000-0000-0000F2050000}"/>
    <cellStyle name="Note 3 4" xfId="1229" xr:uid="{00000000-0005-0000-0000-0000F3050000}"/>
    <cellStyle name="Note 3 40" xfId="1230" xr:uid="{00000000-0005-0000-0000-0000F4050000}"/>
    <cellStyle name="Note 3 41" xfId="1231" xr:uid="{00000000-0005-0000-0000-0000F5050000}"/>
    <cellStyle name="Note 3 42" xfId="1232" xr:uid="{00000000-0005-0000-0000-0000F6050000}"/>
    <cellStyle name="Note 3 43" xfId="1233" xr:uid="{00000000-0005-0000-0000-0000F7050000}"/>
    <cellStyle name="Note 3 44" xfId="1234" xr:uid="{00000000-0005-0000-0000-0000F8050000}"/>
    <cellStyle name="Note 3 45" xfId="1235" xr:uid="{00000000-0005-0000-0000-0000F9050000}"/>
    <cellStyle name="Note 3 46" xfId="1236" xr:uid="{00000000-0005-0000-0000-0000FA050000}"/>
    <cellStyle name="Note 3 47" xfId="1237" xr:uid="{00000000-0005-0000-0000-0000FB050000}"/>
    <cellStyle name="Note 3 48" xfId="1238" xr:uid="{00000000-0005-0000-0000-0000FC050000}"/>
    <cellStyle name="Note 3 49" xfId="1239" xr:uid="{00000000-0005-0000-0000-0000FD050000}"/>
    <cellStyle name="Note 3 5" xfId="1240" xr:uid="{00000000-0005-0000-0000-0000FE050000}"/>
    <cellStyle name="Note 3 50" xfId="1241" xr:uid="{00000000-0005-0000-0000-0000FF050000}"/>
    <cellStyle name="Note 3 51" xfId="1242" xr:uid="{00000000-0005-0000-0000-000000060000}"/>
    <cellStyle name="Note 3 52" xfId="1243" xr:uid="{00000000-0005-0000-0000-000001060000}"/>
    <cellStyle name="Note 3 53" xfId="1244" xr:uid="{00000000-0005-0000-0000-000002060000}"/>
    <cellStyle name="Note 3 54" xfId="1245" xr:uid="{00000000-0005-0000-0000-000003060000}"/>
    <cellStyle name="Note 3 55" xfId="1246" xr:uid="{00000000-0005-0000-0000-000004060000}"/>
    <cellStyle name="Note 3 56" xfId="1247" xr:uid="{00000000-0005-0000-0000-000005060000}"/>
    <cellStyle name="Note 3 57" xfId="1248" xr:uid="{00000000-0005-0000-0000-000006060000}"/>
    <cellStyle name="Note 3 58" xfId="1249" xr:uid="{00000000-0005-0000-0000-000007060000}"/>
    <cellStyle name="Note 3 59" xfId="1250" xr:uid="{00000000-0005-0000-0000-000008060000}"/>
    <cellStyle name="Note 3 6" xfId="1251" xr:uid="{00000000-0005-0000-0000-000009060000}"/>
    <cellStyle name="Note 3 60" xfId="1252" xr:uid="{00000000-0005-0000-0000-00000A060000}"/>
    <cellStyle name="Note 3 61" xfId="1253" xr:uid="{00000000-0005-0000-0000-00000B060000}"/>
    <cellStyle name="Note 3 62" xfId="1254" xr:uid="{00000000-0005-0000-0000-00000C060000}"/>
    <cellStyle name="Note 3 63" xfId="1255" xr:uid="{00000000-0005-0000-0000-00000D060000}"/>
    <cellStyle name="Note 3 64" xfId="1256" xr:uid="{00000000-0005-0000-0000-00000E060000}"/>
    <cellStyle name="Note 3 65" xfId="1257" xr:uid="{00000000-0005-0000-0000-00000F060000}"/>
    <cellStyle name="Note 3 66" xfId="1258" xr:uid="{00000000-0005-0000-0000-000010060000}"/>
    <cellStyle name="Note 3 67" xfId="1259" xr:uid="{00000000-0005-0000-0000-000011060000}"/>
    <cellStyle name="Note 3 68" xfId="1260" xr:uid="{00000000-0005-0000-0000-000012060000}"/>
    <cellStyle name="Note 3 69" xfId="1261" xr:uid="{00000000-0005-0000-0000-000013060000}"/>
    <cellStyle name="Note 3 7" xfId="1262" xr:uid="{00000000-0005-0000-0000-000014060000}"/>
    <cellStyle name="Note 3 70" xfId="1263" xr:uid="{00000000-0005-0000-0000-000015060000}"/>
    <cellStyle name="Note 3 71" xfId="1264" xr:uid="{00000000-0005-0000-0000-000016060000}"/>
    <cellStyle name="Note 3 72" xfId="1265" xr:uid="{00000000-0005-0000-0000-000017060000}"/>
    <cellStyle name="Note 3 73" xfId="1266" xr:uid="{00000000-0005-0000-0000-000018060000}"/>
    <cellStyle name="Note 3 74" xfId="1267" xr:uid="{00000000-0005-0000-0000-000019060000}"/>
    <cellStyle name="Note 3 75" xfId="1268" xr:uid="{00000000-0005-0000-0000-00001A060000}"/>
    <cellStyle name="Note 3 76" xfId="1269" xr:uid="{00000000-0005-0000-0000-00001B060000}"/>
    <cellStyle name="Note 3 77" xfId="1270" xr:uid="{00000000-0005-0000-0000-00001C060000}"/>
    <cellStyle name="Note 3 78" xfId="1271" xr:uid="{00000000-0005-0000-0000-00001D060000}"/>
    <cellStyle name="Note 3 79" xfId="1272" xr:uid="{00000000-0005-0000-0000-00001E060000}"/>
    <cellStyle name="Note 3 8" xfId="1273" xr:uid="{00000000-0005-0000-0000-00001F060000}"/>
    <cellStyle name="Note 3 80" xfId="1274" xr:uid="{00000000-0005-0000-0000-000020060000}"/>
    <cellStyle name="Note 3 81" xfId="1275" xr:uid="{00000000-0005-0000-0000-000021060000}"/>
    <cellStyle name="Note 3 82" xfId="1276" xr:uid="{00000000-0005-0000-0000-000022060000}"/>
    <cellStyle name="Note 3 83" xfId="1277" xr:uid="{00000000-0005-0000-0000-000023060000}"/>
    <cellStyle name="Note 3 84" xfId="1278" xr:uid="{00000000-0005-0000-0000-000024060000}"/>
    <cellStyle name="Note 3 85" xfId="1279" xr:uid="{00000000-0005-0000-0000-000025060000}"/>
    <cellStyle name="Note 3 86" xfId="1280" xr:uid="{00000000-0005-0000-0000-000026060000}"/>
    <cellStyle name="Note 3 87" xfId="1281" xr:uid="{00000000-0005-0000-0000-000027060000}"/>
    <cellStyle name="Note 3 88" xfId="1282" xr:uid="{00000000-0005-0000-0000-000028060000}"/>
    <cellStyle name="Note 3 89" xfId="1283" xr:uid="{00000000-0005-0000-0000-000029060000}"/>
    <cellStyle name="Note 3 9" xfId="1284" xr:uid="{00000000-0005-0000-0000-00002A060000}"/>
    <cellStyle name="Note 3 90" xfId="1285" xr:uid="{00000000-0005-0000-0000-00002B060000}"/>
    <cellStyle name="Note 3 91" xfId="1286" xr:uid="{00000000-0005-0000-0000-00002C060000}"/>
    <cellStyle name="Note 3 91 2" xfId="1883" xr:uid="{00000000-0005-0000-0000-00002D060000}"/>
    <cellStyle name="Note 3 92" xfId="1882" xr:uid="{00000000-0005-0000-0000-00002E060000}"/>
    <cellStyle name="Note 4" xfId="1287" xr:uid="{00000000-0005-0000-0000-00002F060000}"/>
    <cellStyle name="Note 4 10" xfId="1288" xr:uid="{00000000-0005-0000-0000-000030060000}"/>
    <cellStyle name="Note 4 11" xfId="1289" xr:uid="{00000000-0005-0000-0000-000031060000}"/>
    <cellStyle name="Note 4 12" xfId="1290" xr:uid="{00000000-0005-0000-0000-000032060000}"/>
    <cellStyle name="Note 4 13" xfId="1291" xr:uid="{00000000-0005-0000-0000-000033060000}"/>
    <cellStyle name="Note 4 14" xfId="1292" xr:uid="{00000000-0005-0000-0000-000034060000}"/>
    <cellStyle name="Note 4 15" xfId="1293" xr:uid="{00000000-0005-0000-0000-000035060000}"/>
    <cellStyle name="Note 4 16" xfId="1294" xr:uid="{00000000-0005-0000-0000-000036060000}"/>
    <cellStyle name="Note 4 17" xfId="1295" xr:uid="{00000000-0005-0000-0000-000037060000}"/>
    <cellStyle name="Note 4 18" xfId="1296" xr:uid="{00000000-0005-0000-0000-000038060000}"/>
    <cellStyle name="Note 4 19" xfId="1297" xr:uid="{00000000-0005-0000-0000-000039060000}"/>
    <cellStyle name="Note 4 2" xfId="1298" xr:uid="{00000000-0005-0000-0000-00003A060000}"/>
    <cellStyle name="Note 4 20" xfId="1299" xr:uid="{00000000-0005-0000-0000-00003B060000}"/>
    <cellStyle name="Note 4 21" xfId="1300" xr:uid="{00000000-0005-0000-0000-00003C060000}"/>
    <cellStyle name="Note 4 22" xfId="1301" xr:uid="{00000000-0005-0000-0000-00003D060000}"/>
    <cellStyle name="Note 4 23" xfId="1302" xr:uid="{00000000-0005-0000-0000-00003E060000}"/>
    <cellStyle name="Note 4 24" xfId="1303" xr:uid="{00000000-0005-0000-0000-00003F060000}"/>
    <cellStyle name="Note 4 25" xfId="1304" xr:uid="{00000000-0005-0000-0000-000040060000}"/>
    <cellStyle name="Note 4 26" xfId="1305" xr:uid="{00000000-0005-0000-0000-000041060000}"/>
    <cellStyle name="Note 4 27" xfId="1306" xr:uid="{00000000-0005-0000-0000-000042060000}"/>
    <cellStyle name="Note 4 28" xfId="1307" xr:uid="{00000000-0005-0000-0000-000043060000}"/>
    <cellStyle name="Note 4 29" xfId="1308" xr:uid="{00000000-0005-0000-0000-000044060000}"/>
    <cellStyle name="Note 4 3" xfId="1309" xr:uid="{00000000-0005-0000-0000-000045060000}"/>
    <cellStyle name="Note 4 30" xfId="1310" xr:uid="{00000000-0005-0000-0000-000046060000}"/>
    <cellStyle name="Note 4 31" xfId="1311" xr:uid="{00000000-0005-0000-0000-000047060000}"/>
    <cellStyle name="Note 4 32" xfId="1312" xr:uid="{00000000-0005-0000-0000-000048060000}"/>
    <cellStyle name="Note 4 33" xfId="1313" xr:uid="{00000000-0005-0000-0000-000049060000}"/>
    <cellStyle name="Note 4 34" xfId="1314" xr:uid="{00000000-0005-0000-0000-00004A060000}"/>
    <cellStyle name="Note 4 35" xfId="1315" xr:uid="{00000000-0005-0000-0000-00004B060000}"/>
    <cellStyle name="Note 4 36" xfId="1316" xr:uid="{00000000-0005-0000-0000-00004C060000}"/>
    <cellStyle name="Note 4 37" xfId="1317" xr:uid="{00000000-0005-0000-0000-00004D060000}"/>
    <cellStyle name="Note 4 38" xfId="1318" xr:uid="{00000000-0005-0000-0000-00004E060000}"/>
    <cellStyle name="Note 4 39" xfId="1319" xr:uid="{00000000-0005-0000-0000-00004F060000}"/>
    <cellStyle name="Note 4 4" xfId="1320" xr:uid="{00000000-0005-0000-0000-000050060000}"/>
    <cellStyle name="Note 4 40" xfId="1321" xr:uid="{00000000-0005-0000-0000-000051060000}"/>
    <cellStyle name="Note 4 41" xfId="1322" xr:uid="{00000000-0005-0000-0000-000052060000}"/>
    <cellStyle name="Note 4 42" xfId="1323" xr:uid="{00000000-0005-0000-0000-000053060000}"/>
    <cellStyle name="Note 4 43" xfId="1324" xr:uid="{00000000-0005-0000-0000-000054060000}"/>
    <cellStyle name="Note 4 44" xfId="1325" xr:uid="{00000000-0005-0000-0000-000055060000}"/>
    <cellStyle name="Note 4 45" xfId="1326" xr:uid="{00000000-0005-0000-0000-000056060000}"/>
    <cellStyle name="Note 4 46" xfId="1327" xr:uid="{00000000-0005-0000-0000-000057060000}"/>
    <cellStyle name="Note 4 47" xfId="1328" xr:uid="{00000000-0005-0000-0000-000058060000}"/>
    <cellStyle name="Note 4 48" xfId="1329" xr:uid="{00000000-0005-0000-0000-000059060000}"/>
    <cellStyle name="Note 4 49" xfId="1330" xr:uid="{00000000-0005-0000-0000-00005A060000}"/>
    <cellStyle name="Note 4 5" xfId="1331" xr:uid="{00000000-0005-0000-0000-00005B060000}"/>
    <cellStyle name="Note 4 50" xfId="1332" xr:uid="{00000000-0005-0000-0000-00005C060000}"/>
    <cellStyle name="Note 4 51" xfId="1333" xr:uid="{00000000-0005-0000-0000-00005D060000}"/>
    <cellStyle name="Note 4 52" xfId="1334" xr:uid="{00000000-0005-0000-0000-00005E060000}"/>
    <cellStyle name="Note 4 53" xfId="1335" xr:uid="{00000000-0005-0000-0000-00005F060000}"/>
    <cellStyle name="Note 4 54" xfId="1336" xr:uid="{00000000-0005-0000-0000-000060060000}"/>
    <cellStyle name="Note 4 55" xfId="1337" xr:uid="{00000000-0005-0000-0000-000061060000}"/>
    <cellStyle name="Note 4 56" xfId="1338" xr:uid="{00000000-0005-0000-0000-000062060000}"/>
    <cellStyle name="Note 4 57" xfId="1339" xr:uid="{00000000-0005-0000-0000-000063060000}"/>
    <cellStyle name="Note 4 58" xfId="1340" xr:uid="{00000000-0005-0000-0000-000064060000}"/>
    <cellStyle name="Note 4 59" xfId="1341" xr:uid="{00000000-0005-0000-0000-000065060000}"/>
    <cellStyle name="Note 4 6" xfId="1342" xr:uid="{00000000-0005-0000-0000-000066060000}"/>
    <cellStyle name="Note 4 60" xfId="1343" xr:uid="{00000000-0005-0000-0000-000067060000}"/>
    <cellStyle name="Note 4 61" xfId="1344" xr:uid="{00000000-0005-0000-0000-000068060000}"/>
    <cellStyle name="Note 4 62" xfId="1345" xr:uid="{00000000-0005-0000-0000-000069060000}"/>
    <cellStyle name="Note 4 63" xfId="1346" xr:uid="{00000000-0005-0000-0000-00006A060000}"/>
    <cellStyle name="Note 4 64" xfId="1347" xr:uid="{00000000-0005-0000-0000-00006B060000}"/>
    <cellStyle name="Note 4 65" xfId="1348" xr:uid="{00000000-0005-0000-0000-00006C060000}"/>
    <cellStyle name="Note 4 66" xfId="1349" xr:uid="{00000000-0005-0000-0000-00006D060000}"/>
    <cellStyle name="Note 4 67" xfId="1350" xr:uid="{00000000-0005-0000-0000-00006E060000}"/>
    <cellStyle name="Note 4 68" xfId="1351" xr:uid="{00000000-0005-0000-0000-00006F060000}"/>
    <cellStyle name="Note 4 69" xfId="1352" xr:uid="{00000000-0005-0000-0000-000070060000}"/>
    <cellStyle name="Note 4 7" xfId="1353" xr:uid="{00000000-0005-0000-0000-000071060000}"/>
    <cellStyle name="Note 4 70" xfId="1354" xr:uid="{00000000-0005-0000-0000-000072060000}"/>
    <cellStyle name="Note 4 71" xfId="1355" xr:uid="{00000000-0005-0000-0000-000073060000}"/>
    <cellStyle name="Note 4 72" xfId="1356" xr:uid="{00000000-0005-0000-0000-000074060000}"/>
    <cellStyle name="Note 4 73" xfId="1357" xr:uid="{00000000-0005-0000-0000-000075060000}"/>
    <cellStyle name="Note 4 74" xfId="1358" xr:uid="{00000000-0005-0000-0000-000076060000}"/>
    <cellStyle name="Note 4 75" xfId="1359" xr:uid="{00000000-0005-0000-0000-000077060000}"/>
    <cellStyle name="Note 4 76" xfId="1360" xr:uid="{00000000-0005-0000-0000-000078060000}"/>
    <cellStyle name="Note 4 77" xfId="1361" xr:uid="{00000000-0005-0000-0000-000079060000}"/>
    <cellStyle name="Note 4 78" xfId="1362" xr:uid="{00000000-0005-0000-0000-00007A060000}"/>
    <cellStyle name="Note 4 79" xfId="1363" xr:uid="{00000000-0005-0000-0000-00007B060000}"/>
    <cellStyle name="Note 4 8" xfId="1364" xr:uid="{00000000-0005-0000-0000-00007C060000}"/>
    <cellStyle name="Note 4 80" xfId="1365" xr:uid="{00000000-0005-0000-0000-00007D060000}"/>
    <cellStyle name="Note 4 81" xfId="1366" xr:uid="{00000000-0005-0000-0000-00007E060000}"/>
    <cellStyle name="Note 4 82" xfId="1367" xr:uid="{00000000-0005-0000-0000-00007F060000}"/>
    <cellStyle name="Note 4 83" xfId="1368" xr:uid="{00000000-0005-0000-0000-000080060000}"/>
    <cellStyle name="Note 4 84" xfId="1369" xr:uid="{00000000-0005-0000-0000-000081060000}"/>
    <cellStyle name="Note 4 85" xfId="1370" xr:uid="{00000000-0005-0000-0000-000082060000}"/>
    <cellStyle name="Note 4 86" xfId="1371" xr:uid="{00000000-0005-0000-0000-000083060000}"/>
    <cellStyle name="Note 4 87" xfId="1372" xr:uid="{00000000-0005-0000-0000-000084060000}"/>
    <cellStyle name="Note 4 88" xfId="1373" xr:uid="{00000000-0005-0000-0000-000085060000}"/>
    <cellStyle name="Note 4 89" xfId="1374" xr:uid="{00000000-0005-0000-0000-000086060000}"/>
    <cellStyle name="Note 4 9" xfId="1375" xr:uid="{00000000-0005-0000-0000-000087060000}"/>
    <cellStyle name="Note 4 90" xfId="1376" xr:uid="{00000000-0005-0000-0000-000088060000}"/>
    <cellStyle name="Note 4 91" xfId="1377" xr:uid="{00000000-0005-0000-0000-000089060000}"/>
    <cellStyle name="Note 4 91 2" xfId="1885" xr:uid="{00000000-0005-0000-0000-00008A060000}"/>
    <cellStyle name="Note 4 92" xfId="1884" xr:uid="{00000000-0005-0000-0000-00008B060000}"/>
    <cellStyle name="Note 5" xfId="1378" xr:uid="{00000000-0005-0000-0000-00008C060000}"/>
    <cellStyle name="Note 5 10" xfId="1379" xr:uid="{00000000-0005-0000-0000-00008D060000}"/>
    <cellStyle name="Note 5 11" xfId="1380" xr:uid="{00000000-0005-0000-0000-00008E060000}"/>
    <cellStyle name="Note 5 12" xfId="1381" xr:uid="{00000000-0005-0000-0000-00008F060000}"/>
    <cellStyle name="Note 5 13" xfId="1382" xr:uid="{00000000-0005-0000-0000-000090060000}"/>
    <cellStyle name="Note 5 14" xfId="1383" xr:uid="{00000000-0005-0000-0000-000091060000}"/>
    <cellStyle name="Note 5 15" xfId="1384" xr:uid="{00000000-0005-0000-0000-000092060000}"/>
    <cellStyle name="Note 5 16" xfId="1385" xr:uid="{00000000-0005-0000-0000-000093060000}"/>
    <cellStyle name="Note 5 17" xfId="1386" xr:uid="{00000000-0005-0000-0000-000094060000}"/>
    <cellStyle name="Note 5 18" xfId="1387" xr:uid="{00000000-0005-0000-0000-000095060000}"/>
    <cellStyle name="Note 5 19" xfId="1388" xr:uid="{00000000-0005-0000-0000-000096060000}"/>
    <cellStyle name="Note 5 2" xfId="1389" xr:uid="{00000000-0005-0000-0000-000097060000}"/>
    <cellStyle name="Note 5 20" xfId="1390" xr:uid="{00000000-0005-0000-0000-000098060000}"/>
    <cellStyle name="Note 5 21" xfId="1391" xr:uid="{00000000-0005-0000-0000-000099060000}"/>
    <cellStyle name="Note 5 22" xfId="1392" xr:uid="{00000000-0005-0000-0000-00009A060000}"/>
    <cellStyle name="Note 5 23" xfId="1393" xr:uid="{00000000-0005-0000-0000-00009B060000}"/>
    <cellStyle name="Note 5 24" xfId="1394" xr:uid="{00000000-0005-0000-0000-00009C060000}"/>
    <cellStyle name="Note 5 25" xfId="1395" xr:uid="{00000000-0005-0000-0000-00009D060000}"/>
    <cellStyle name="Note 5 26" xfId="1396" xr:uid="{00000000-0005-0000-0000-00009E060000}"/>
    <cellStyle name="Note 5 27" xfId="1397" xr:uid="{00000000-0005-0000-0000-00009F060000}"/>
    <cellStyle name="Note 5 28" xfId="1398" xr:uid="{00000000-0005-0000-0000-0000A0060000}"/>
    <cellStyle name="Note 5 29" xfId="1399" xr:uid="{00000000-0005-0000-0000-0000A1060000}"/>
    <cellStyle name="Note 5 3" xfId="1400" xr:uid="{00000000-0005-0000-0000-0000A2060000}"/>
    <cellStyle name="Note 5 30" xfId="1401" xr:uid="{00000000-0005-0000-0000-0000A3060000}"/>
    <cellStyle name="Note 5 31" xfId="1402" xr:uid="{00000000-0005-0000-0000-0000A4060000}"/>
    <cellStyle name="Note 5 32" xfId="1403" xr:uid="{00000000-0005-0000-0000-0000A5060000}"/>
    <cellStyle name="Note 5 33" xfId="1404" xr:uid="{00000000-0005-0000-0000-0000A6060000}"/>
    <cellStyle name="Note 5 34" xfId="1405" xr:uid="{00000000-0005-0000-0000-0000A7060000}"/>
    <cellStyle name="Note 5 35" xfId="1406" xr:uid="{00000000-0005-0000-0000-0000A8060000}"/>
    <cellStyle name="Note 5 36" xfId="1407" xr:uid="{00000000-0005-0000-0000-0000A9060000}"/>
    <cellStyle name="Note 5 37" xfId="1408" xr:uid="{00000000-0005-0000-0000-0000AA060000}"/>
    <cellStyle name="Note 5 38" xfId="1409" xr:uid="{00000000-0005-0000-0000-0000AB060000}"/>
    <cellStyle name="Note 5 39" xfId="1410" xr:uid="{00000000-0005-0000-0000-0000AC060000}"/>
    <cellStyle name="Note 5 4" xfId="1411" xr:uid="{00000000-0005-0000-0000-0000AD060000}"/>
    <cellStyle name="Note 5 40" xfId="1412" xr:uid="{00000000-0005-0000-0000-0000AE060000}"/>
    <cellStyle name="Note 5 41" xfId="1413" xr:uid="{00000000-0005-0000-0000-0000AF060000}"/>
    <cellStyle name="Note 5 42" xfId="1414" xr:uid="{00000000-0005-0000-0000-0000B0060000}"/>
    <cellStyle name="Note 5 43" xfId="1415" xr:uid="{00000000-0005-0000-0000-0000B1060000}"/>
    <cellStyle name="Note 5 44" xfId="1416" xr:uid="{00000000-0005-0000-0000-0000B2060000}"/>
    <cellStyle name="Note 5 45" xfId="1417" xr:uid="{00000000-0005-0000-0000-0000B3060000}"/>
    <cellStyle name="Note 5 46" xfId="1418" xr:uid="{00000000-0005-0000-0000-0000B4060000}"/>
    <cellStyle name="Note 5 47" xfId="1419" xr:uid="{00000000-0005-0000-0000-0000B5060000}"/>
    <cellStyle name="Note 5 48" xfId="1420" xr:uid="{00000000-0005-0000-0000-0000B6060000}"/>
    <cellStyle name="Note 5 49" xfId="1421" xr:uid="{00000000-0005-0000-0000-0000B7060000}"/>
    <cellStyle name="Note 5 5" xfId="1422" xr:uid="{00000000-0005-0000-0000-0000B8060000}"/>
    <cellStyle name="Note 5 50" xfId="1423" xr:uid="{00000000-0005-0000-0000-0000B9060000}"/>
    <cellStyle name="Note 5 51" xfId="1424" xr:uid="{00000000-0005-0000-0000-0000BA060000}"/>
    <cellStyle name="Note 5 52" xfId="1425" xr:uid="{00000000-0005-0000-0000-0000BB060000}"/>
    <cellStyle name="Note 5 53" xfId="1426" xr:uid="{00000000-0005-0000-0000-0000BC060000}"/>
    <cellStyle name="Note 5 54" xfId="1427" xr:uid="{00000000-0005-0000-0000-0000BD060000}"/>
    <cellStyle name="Note 5 55" xfId="1428" xr:uid="{00000000-0005-0000-0000-0000BE060000}"/>
    <cellStyle name="Note 5 56" xfId="1429" xr:uid="{00000000-0005-0000-0000-0000BF060000}"/>
    <cellStyle name="Note 5 57" xfId="1430" xr:uid="{00000000-0005-0000-0000-0000C0060000}"/>
    <cellStyle name="Note 5 58" xfId="1431" xr:uid="{00000000-0005-0000-0000-0000C1060000}"/>
    <cellStyle name="Note 5 59" xfId="1432" xr:uid="{00000000-0005-0000-0000-0000C2060000}"/>
    <cellStyle name="Note 5 6" xfId="1433" xr:uid="{00000000-0005-0000-0000-0000C3060000}"/>
    <cellStyle name="Note 5 60" xfId="1434" xr:uid="{00000000-0005-0000-0000-0000C4060000}"/>
    <cellStyle name="Note 5 61" xfId="1435" xr:uid="{00000000-0005-0000-0000-0000C5060000}"/>
    <cellStyle name="Note 5 62" xfId="1436" xr:uid="{00000000-0005-0000-0000-0000C6060000}"/>
    <cellStyle name="Note 5 63" xfId="1437" xr:uid="{00000000-0005-0000-0000-0000C7060000}"/>
    <cellStyle name="Note 5 64" xfId="1438" xr:uid="{00000000-0005-0000-0000-0000C8060000}"/>
    <cellStyle name="Note 5 65" xfId="1439" xr:uid="{00000000-0005-0000-0000-0000C9060000}"/>
    <cellStyle name="Note 5 66" xfId="1440" xr:uid="{00000000-0005-0000-0000-0000CA060000}"/>
    <cellStyle name="Note 5 67" xfId="1441" xr:uid="{00000000-0005-0000-0000-0000CB060000}"/>
    <cellStyle name="Note 5 68" xfId="1442" xr:uid="{00000000-0005-0000-0000-0000CC060000}"/>
    <cellStyle name="Note 5 69" xfId="1443" xr:uid="{00000000-0005-0000-0000-0000CD060000}"/>
    <cellStyle name="Note 5 7" xfId="1444" xr:uid="{00000000-0005-0000-0000-0000CE060000}"/>
    <cellStyle name="Note 5 70" xfId="1445" xr:uid="{00000000-0005-0000-0000-0000CF060000}"/>
    <cellStyle name="Note 5 71" xfId="1446" xr:uid="{00000000-0005-0000-0000-0000D0060000}"/>
    <cellStyle name="Note 5 72" xfId="1447" xr:uid="{00000000-0005-0000-0000-0000D1060000}"/>
    <cellStyle name="Note 5 73" xfId="1448" xr:uid="{00000000-0005-0000-0000-0000D2060000}"/>
    <cellStyle name="Note 5 74" xfId="1449" xr:uid="{00000000-0005-0000-0000-0000D3060000}"/>
    <cellStyle name="Note 5 75" xfId="1450" xr:uid="{00000000-0005-0000-0000-0000D4060000}"/>
    <cellStyle name="Note 5 76" xfId="1451" xr:uid="{00000000-0005-0000-0000-0000D5060000}"/>
    <cellStyle name="Note 5 77" xfId="1452" xr:uid="{00000000-0005-0000-0000-0000D6060000}"/>
    <cellStyle name="Note 5 78" xfId="1453" xr:uid="{00000000-0005-0000-0000-0000D7060000}"/>
    <cellStyle name="Note 5 79" xfId="1454" xr:uid="{00000000-0005-0000-0000-0000D8060000}"/>
    <cellStyle name="Note 5 8" xfId="1455" xr:uid="{00000000-0005-0000-0000-0000D9060000}"/>
    <cellStyle name="Note 5 80" xfId="1456" xr:uid="{00000000-0005-0000-0000-0000DA060000}"/>
    <cellStyle name="Note 5 81" xfId="1457" xr:uid="{00000000-0005-0000-0000-0000DB060000}"/>
    <cellStyle name="Note 5 82" xfId="1458" xr:uid="{00000000-0005-0000-0000-0000DC060000}"/>
    <cellStyle name="Note 5 83" xfId="1459" xr:uid="{00000000-0005-0000-0000-0000DD060000}"/>
    <cellStyle name="Note 5 84" xfId="1460" xr:uid="{00000000-0005-0000-0000-0000DE060000}"/>
    <cellStyle name="Note 5 85" xfId="1461" xr:uid="{00000000-0005-0000-0000-0000DF060000}"/>
    <cellStyle name="Note 5 86" xfId="1462" xr:uid="{00000000-0005-0000-0000-0000E0060000}"/>
    <cellStyle name="Note 5 87" xfId="1463" xr:uid="{00000000-0005-0000-0000-0000E1060000}"/>
    <cellStyle name="Note 5 88" xfId="1464" xr:uid="{00000000-0005-0000-0000-0000E2060000}"/>
    <cellStyle name="Note 5 89" xfId="1465" xr:uid="{00000000-0005-0000-0000-0000E3060000}"/>
    <cellStyle name="Note 5 9" xfId="1466" xr:uid="{00000000-0005-0000-0000-0000E4060000}"/>
    <cellStyle name="Note 5 90" xfId="1467" xr:uid="{00000000-0005-0000-0000-0000E5060000}"/>
    <cellStyle name="Note 5 91" xfId="1468" xr:uid="{00000000-0005-0000-0000-0000E6060000}"/>
    <cellStyle name="Note 5 91 2" xfId="1887" xr:uid="{00000000-0005-0000-0000-0000E7060000}"/>
    <cellStyle name="Note 5 92" xfId="1886" xr:uid="{00000000-0005-0000-0000-0000E8060000}"/>
    <cellStyle name="Note 6" xfId="1469" xr:uid="{00000000-0005-0000-0000-0000E9060000}"/>
    <cellStyle name="Note 6 2" xfId="1470" xr:uid="{00000000-0005-0000-0000-0000EA060000}"/>
    <cellStyle name="Note 6 2 2" xfId="1889" xr:uid="{00000000-0005-0000-0000-0000EB060000}"/>
    <cellStyle name="Note 6 3" xfId="1888" xr:uid="{00000000-0005-0000-0000-0000EC060000}"/>
    <cellStyle name="Note 7" xfId="1471" xr:uid="{00000000-0005-0000-0000-0000ED060000}"/>
    <cellStyle name="Note 7 2" xfId="1472" xr:uid="{00000000-0005-0000-0000-0000EE060000}"/>
    <cellStyle name="Note 7 2 2" xfId="1891" xr:uid="{00000000-0005-0000-0000-0000EF060000}"/>
    <cellStyle name="Note 7 3" xfId="1890" xr:uid="{00000000-0005-0000-0000-0000F0060000}"/>
    <cellStyle name="Note 8" xfId="1473" xr:uid="{00000000-0005-0000-0000-0000F1060000}"/>
    <cellStyle name="Note 8 2" xfId="1474" xr:uid="{00000000-0005-0000-0000-0000F2060000}"/>
    <cellStyle name="Note 8 2 2" xfId="1893" xr:uid="{00000000-0005-0000-0000-0000F3060000}"/>
    <cellStyle name="Note 8 3" xfId="1892" xr:uid="{00000000-0005-0000-0000-0000F4060000}"/>
    <cellStyle name="Note 9" xfId="1475" xr:uid="{00000000-0005-0000-0000-0000F5060000}"/>
    <cellStyle name="Note 9 2" xfId="1476" xr:uid="{00000000-0005-0000-0000-0000F6060000}"/>
    <cellStyle name="Note 9 2 2" xfId="1895" xr:uid="{00000000-0005-0000-0000-0000F7060000}"/>
    <cellStyle name="Note 9 3" xfId="1894" xr:uid="{00000000-0005-0000-0000-0000F8060000}"/>
    <cellStyle name="Output 10" xfId="1477" xr:uid="{00000000-0005-0000-0000-0000F9060000}"/>
    <cellStyle name="Output 10 2" xfId="1478" xr:uid="{00000000-0005-0000-0000-0000FA060000}"/>
    <cellStyle name="Output 11" xfId="1479" xr:uid="{00000000-0005-0000-0000-0000FB060000}"/>
    <cellStyle name="Output 12" xfId="1480" xr:uid="{00000000-0005-0000-0000-0000FC060000}"/>
    <cellStyle name="Output 2" xfId="1481" xr:uid="{00000000-0005-0000-0000-0000FD060000}"/>
    <cellStyle name="Output 2 2" xfId="1482" xr:uid="{00000000-0005-0000-0000-0000FE060000}"/>
    <cellStyle name="Output 2 3" xfId="1483" xr:uid="{00000000-0005-0000-0000-0000FF060000}"/>
    <cellStyle name="Output 2 4" xfId="1484" xr:uid="{00000000-0005-0000-0000-000000070000}"/>
    <cellStyle name="Output 3" xfId="1485" xr:uid="{00000000-0005-0000-0000-000001070000}"/>
    <cellStyle name="Output 3 2" xfId="1486" xr:uid="{00000000-0005-0000-0000-000002070000}"/>
    <cellStyle name="Output 4" xfId="1487" xr:uid="{00000000-0005-0000-0000-000003070000}"/>
    <cellStyle name="Output 4 2" xfId="1488" xr:uid="{00000000-0005-0000-0000-000004070000}"/>
    <cellStyle name="Output 5" xfId="1489" xr:uid="{00000000-0005-0000-0000-000005070000}"/>
    <cellStyle name="Output 5 2" xfId="1490" xr:uid="{00000000-0005-0000-0000-000006070000}"/>
    <cellStyle name="Output 6" xfId="1491" xr:uid="{00000000-0005-0000-0000-000007070000}"/>
    <cellStyle name="Output 6 2" xfId="1492" xr:uid="{00000000-0005-0000-0000-000008070000}"/>
    <cellStyle name="Output 7" xfId="1493" xr:uid="{00000000-0005-0000-0000-000009070000}"/>
    <cellStyle name="Output 7 2" xfId="1494" xr:uid="{00000000-0005-0000-0000-00000A070000}"/>
    <cellStyle name="Output 8" xfId="1495" xr:uid="{00000000-0005-0000-0000-00000B070000}"/>
    <cellStyle name="Output 8 2" xfId="1496" xr:uid="{00000000-0005-0000-0000-00000C070000}"/>
    <cellStyle name="Output 9" xfId="1497" xr:uid="{00000000-0005-0000-0000-00000D070000}"/>
    <cellStyle name="Output 9 2" xfId="1498" xr:uid="{00000000-0005-0000-0000-00000E070000}"/>
    <cellStyle name="Percent 2" xfId="1499" xr:uid="{00000000-0005-0000-0000-00000F070000}"/>
    <cellStyle name="Percent 2 2" xfId="1500" xr:uid="{00000000-0005-0000-0000-000010070000}"/>
    <cellStyle name="Percent 2 3" xfId="1501" xr:uid="{00000000-0005-0000-0000-000011070000}"/>
    <cellStyle name="Percent 2 4" xfId="1502" xr:uid="{00000000-0005-0000-0000-000012070000}"/>
    <cellStyle name="Percent 3" xfId="1503" xr:uid="{00000000-0005-0000-0000-000013070000}"/>
    <cellStyle name="Percent 3 10" xfId="1504" xr:uid="{00000000-0005-0000-0000-000014070000}"/>
    <cellStyle name="Percent 3 11" xfId="1505" xr:uid="{00000000-0005-0000-0000-000015070000}"/>
    <cellStyle name="Percent 3 2" xfId="1506" xr:uid="{00000000-0005-0000-0000-000016070000}"/>
    <cellStyle name="Percent 3 2 10" xfId="1507" xr:uid="{00000000-0005-0000-0000-000017070000}"/>
    <cellStyle name="Percent 3 2 10 2" xfId="1897" xr:uid="{00000000-0005-0000-0000-000018070000}"/>
    <cellStyle name="Percent 3 2 11" xfId="1508" xr:uid="{00000000-0005-0000-0000-000019070000}"/>
    <cellStyle name="Percent 3 2 11 2" xfId="1509" xr:uid="{00000000-0005-0000-0000-00001A070000}"/>
    <cellStyle name="Percent 3 2 11 2 2" xfId="1510" xr:uid="{00000000-0005-0000-0000-00001B070000}"/>
    <cellStyle name="Percent 3 2 11 2 3" xfId="1898" xr:uid="{00000000-0005-0000-0000-00001C070000}"/>
    <cellStyle name="Percent 3 2 12" xfId="1511" xr:uid="{00000000-0005-0000-0000-00001D070000}"/>
    <cellStyle name="Percent 3 2 13" xfId="1896" xr:uid="{00000000-0005-0000-0000-00001E070000}"/>
    <cellStyle name="Percent 3 2 2" xfId="1512" xr:uid="{00000000-0005-0000-0000-00001F070000}"/>
    <cellStyle name="Percent 3 2 2 2" xfId="1513" xr:uid="{00000000-0005-0000-0000-000020070000}"/>
    <cellStyle name="Percent 3 2 2 2 2" xfId="1514" xr:uid="{00000000-0005-0000-0000-000021070000}"/>
    <cellStyle name="Percent 3 2 2 2 2 2" xfId="1515" xr:uid="{00000000-0005-0000-0000-000022070000}"/>
    <cellStyle name="Percent 3 2 2 2 2 2 2" xfId="1900" xr:uid="{00000000-0005-0000-0000-000023070000}"/>
    <cellStyle name="Percent 3 2 2 2 3" xfId="1899" xr:uid="{00000000-0005-0000-0000-000024070000}"/>
    <cellStyle name="Percent 3 2 2 3" xfId="1516" xr:uid="{00000000-0005-0000-0000-000025070000}"/>
    <cellStyle name="Percent 3 2 2 3 2" xfId="1901" xr:uid="{00000000-0005-0000-0000-000026070000}"/>
    <cellStyle name="Percent 3 2 2 4" xfId="1517" xr:uid="{00000000-0005-0000-0000-000027070000}"/>
    <cellStyle name="Percent 3 2 2 4 2" xfId="1902" xr:uid="{00000000-0005-0000-0000-000028070000}"/>
    <cellStyle name="Percent 3 2 3" xfId="1518" xr:uid="{00000000-0005-0000-0000-000029070000}"/>
    <cellStyle name="Percent 3 2 3 2" xfId="1903" xr:uid="{00000000-0005-0000-0000-00002A070000}"/>
    <cellStyle name="Percent 3 2 4" xfId="1519" xr:uid="{00000000-0005-0000-0000-00002B070000}"/>
    <cellStyle name="Percent 3 2 4 2" xfId="1904" xr:uid="{00000000-0005-0000-0000-00002C070000}"/>
    <cellStyle name="Percent 3 2 5" xfId="1520" xr:uid="{00000000-0005-0000-0000-00002D070000}"/>
    <cellStyle name="Percent 3 2 5 2" xfId="1905" xr:uid="{00000000-0005-0000-0000-00002E070000}"/>
    <cellStyle name="Percent 3 2 6" xfId="1521" xr:uid="{00000000-0005-0000-0000-00002F070000}"/>
    <cellStyle name="Percent 3 2 6 2" xfId="1906" xr:uid="{00000000-0005-0000-0000-000030070000}"/>
    <cellStyle name="Percent 3 2 7" xfId="1522" xr:uid="{00000000-0005-0000-0000-000031070000}"/>
    <cellStyle name="Percent 3 2 7 2" xfId="1907" xr:uid="{00000000-0005-0000-0000-000032070000}"/>
    <cellStyle name="Percent 3 2 8" xfId="1523" xr:uid="{00000000-0005-0000-0000-000033070000}"/>
    <cellStyle name="Percent 3 2 8 2" xfId="1908" xr:uid="{00000000-0005-0000-0000-000034070000}"/>
    <cellStyle name="Percent 3 2 9" xfId="1524" xr:uid="{00000000-0005-0000-0000-000035070000}"/>
    <cellStyle name="Percent 3 2 9 2" xfId="1909" xr:uid="{00000000-0005-0000-0000-000036070000}"/>
    <cellStyle name="Percent 3 3" xfId="1525" xr:uid="{00000000-0005-0000-0000-000037070000}"/>
    <cellStyle name="Percent 3 4" xfId="1526" xr:uid="{00000000-0005-0000-0000-000038070000}"/>
    <cellStyle name="Percent 3 5" xfId="1527" xr:uid="{00000000-0005-0000-0000-000039070000}"/>
    <cellStyle name="Percent 3 6" xfId="1528" xr:uid="{00000000-0005-0000-0000-00003A070000}"/>
    <cellStyle name="Percent 3 7" xfId="1529" xr:uid="{00000000-0005-0000-0000-00003B070000}"/>
    <cellStyle name="Percent 3 8" xfId="1530" xr:uid="{00000000-0005-0000-0000-00003C070000}"/>
    <cellStyle name="Percent 3 9" xfId="1531" xr:uid="{00000000-0005-0000-0000-00003D070000}"/>
    <cellStyle name="percentage difference" xfId="1532" xr:uid="{00000000-0005-0000-0000-00003E070000}"/>
    <cellStyle name="percentage difference one decimal" xfId="1533" xr:uid="{00000000-0005-0000-0000-00003F070000}"/>
    <cellStyle name="percentage difference zero decimal" xfId="1534" xr:uid="{00000000-0005-0000-0000-000040070000}"/>
    <cellStyle name="Porcentual 2" xfId="1535" xr:uid="{00000000-0005-0000-0000-000041070000}"/>
    <cellStyle name="Porcentual 2 2" xfId="1536" xr:uid="{00000000-0005-0000-0000-000042070000}"/>
    <cellStyle name="Porcentual 3" xfId="1537" xr:uid="{00000000-0005-0000-0000-000043070000}"/>
    <cellStyle name="Porcentual 3 2" xfId="1538" xr:uid="{00000000-0005-0000-0000-000044070000}"/>
    <cellStyle name="Porcentual 3 3" xfId="1539" xr:uid="{00000000-0005-0000-0000-000045070000}"/>
    <cellStyle name="Porcentual 3 4" xfId="1540" xr:uid="{00000000-0005-0000-0000-000046070000}"/>
    <cellStyle name="Porcentual 3 5" xfId="1541" xr:uid="{00000000-0005-0000-0000-000047070000}"/>
    <cellStyle name="Publication" xfId="1542" xr:uid="{00000000-0005-0000-0000-000048070000}"/>
    <cellStyle name="Red Text" xfId="1543" xr:uid="{00000000-0005-0000-0000-000049070000}"/>
    <cellStyle name="Title" xfId="1544" builtinId="15" customBuiltin="1"/>
    <cellStyle name="TopGrey" xfId="1545" xr:uid="{00000000-0005-0000-0000-00004B070000}"/>
    <cellStyle name="Total 10" xfId="1546" xr:uid="{00000000-0005-0000-0000-00004C070000}"/>
    <cellStyle name="Total 10 2" xfId="1547" xr:uid="{00000000-0005-0000-0000-00004D070000}"/>
    <cellStyle name="Total 11" xfId="1548" xr:uid="{00000000-0005-0000-0000-00004E070000}"/>
    <cellStyle name="Total 12" xfId="1549" xr:uid="{00000000-0005-0000-0000-00004F070000}"/>
    <cellStyle name="Total 2" xfId="1550" xr:uid="{00000000-0005-0000-0000-000050070000}"/>
    <cellStyle name="Total 2 2" xfId="1551" xr:uid="{00000000-0005-0000-0000-000051070000}"/>
    <cellStyle name="Total 2 3" xfId="1552" xr:uid="{00000000-0005-0000-0000-000052070000}"/>
    <cellStyle name="Total 2 4" xfId="1553" xr:uid="{00000000-0005-0000-0000-000053070000}"/>
    <cellStyle name="Total 3" xfId="1554" xr:uid="{00000000-0005-0000-0000-000054070000}"/>
    <cellStyle name="Total 3 2" xfId="1555" xr:uid="{00000000-0005-0000-0000-000055070000}"/>
    <cellStyle name="Total 4" xfId="1556" xr:uid="{00000000-0005-0000-0000-000056070000}"/>
    <cellStyle name="Total 4 2" xfId="1557" xr:uid="{00000000-0005-0000-0000-000057070000}"/>
    <cellStyle name="Total 5" xfId="1558" xr:uid="{00000000-0005-0000-0000-000058070000}"/>
    <cellStyle name="Total 5 2" xfId="1559" xr:uid="{00000000-0005-0000-0000-000059070000}"/>
    <cellStyle name="Total 6" xfId="1560" xr:uid="{00000000-0005-0000-0000-00005A070000}"/>
    <cellStyle name="Total 6 2" xfId="1561" xr:uid="{00000000-0005-0000-0000-00005B070000}"/>
    <cellStyle name="Total 7" xfId="1562" xr:uid="{00000000-0005-0000-0000-00005C070000}"/>
    <cellStyle name="Total 7 2" xfId="1563" xr:uid="{00000000-0005-0000-0000-00005D070000}"/>
    <cellStyle name="Total 8" xfId="1564" xr:uid="{00000000-0005-0000-0000-00005E070000}"/>
    <cellStyle name="Total 8 2" xfId="1565" xr:uid="{00000000-0005-0000-0000-00005F070000}"/>
    <cellStyle name="Total 9" xfId="1566" xr:uid="{00000000-0005-0000-0000-000060070000}"/>
    <cellStyle name="Total 9 2" xfId="1567" xr:uid="{00000000-0005-0000-0000-000061070000}"/>
    <cellStyle name="Warning Text 10" xfId="1568" xr:uid="{00000000-0005-0000-0000-000062070000}"/>
    <cellStyle name="Warning Text 10 2" xfId="1569" xr:uid="{00000000-0005-0000-0000-000063070000}"/>
    <cellStyle name="Warning Text 11" xfId="1570" xr:uid="{00000000-0005-0000-0000-000064070000}"/>
    <cellStyle name="Warning Text 12" xfId="1571" xr:uid="{00000000-0005-0000-0000-000065070000}"/>
    <cellStyle name="Warning Text 2" xfId="1572" xr:uid="{00000000-0005-0000-0000-000066070000}"/>
    <cellStyle name="Warning Text 2 2" xfId="1573" xr:uid="{00000000-0005-0000-0000-000067070000}"/>
    <cellStyle name="Warning Text 2 3" xfId="1574" xr:uid="{00000000-0005-0000-0000-000068070000}"/>
    <cellStyle name="Warning Text 2 4" xfId="1575" xr:uid="{00000000-0005-0000-0000-000069070000}"/>
    <cellStyle name="Warning Text 3" xfId="1576" xr:uid="{00000000-0005-0000-0000-00006A070000}"/>
    <cellStyle name="Warning Text 3 2" xfId="1577" xr:uid="{00000000-0005-0000-0000-00006B070000}"/>
    <cellStyle name="Warning Text 4" xfId="1578" xr:uid="{00000000-0005-0000-0000-00006C070000}"/>
    <cellStyle name="Warning Text 4 2" xfId="1579" xr:uid="{00000000-0005-0000-0000-00006D070000}"/>
    <cellStyle name="Warning Text 5" xfId="1580" xr:uid="{00000000-0005-0000-0000-00006E070000}"/>
    <cellStyle name="Warning Text 5 2" xfId="1581" xr:uid="{00000000-0005-0000-0000-00006F070000}"/>
    <cellStyle name="Warning Text 6" xfId="1582" xr:uid="{00000000-0005-0000-0000-000070070000}"/>
    <cellStyle name="Warning Text 6 2" xfId="1583" xr:uid="{00000000-0005-0000-0000-000071070000}"/>
    <cellStyle name="Warning Text 7" xfId="1584" xr:uid="{00000000-0005-0000-0000-000072070000}"/>
    <cellStyle name="Warning Text 7 2" xfId="1585" xr:uid="{00000000-0005-0000-0000-000073070000}"/>
    <cellStyle name="Warning Text 8" xfId="1586" xr:uid="{00000000-0005-0000-0000-000074070000}"/>
    <cellStyle name="Warning Text 8 2" xfId="1587" xr:uid="{00000000-0005-0000-0000-000075070000}"/>
    <cellStyle name="Warning Text 9" xfId="1588" xr:uid="{00000000-0005-0000-0000-000076070000}"/>
    <cellStyle name="Warning Text 9 2" xfId="1589" xr:uid="{00000000-0005-0000-0000-000077070000}"/>
  </cellStyles>
  <dxfs count="0"/>
  <tableStyles count="1" defaultTableStyle="TableStyleMedium9" defaultPivotStyle="PivotStyleLight16">
    <tableStyle name="Invisible" pivot="0" table="0" count="0" xr9:uid="{51E82E70-BC49-48B2-AD69-89D5B6B4797F}"/>
  </tableStyles>
  <colors>
    <mruColors>
      <color rgb="FF005198"/>
      <color rgb="FFE8F3F9"/>
      <color rgb="FFDCE6F1"/>
      <color rgb="FFC5D9F1"/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302985</xdr:colOff>
      <xdr:row>1</xdr:row>
      <xdr:rowOff>177059</xdr:rowOff>
    </xdr:from>
    <xdr:to>
      <xdr:col>9</xdr:col>
      <xdr:colOff>57815</xdr:colOff>
      <xdr:row>6</xdr:row>
      <xdr:rowOff>60946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2B7DBACD-BD6C-4321-91E1-BDB6EC2E1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43431" y="369827"/>
          <a:ext cx="832063" cy="847726"/>
        </a:xfrm>
        <a:prstGeom prst="rect">
          <a:avLst/>
        </a:prstGeom>
      </xdr:spPr>
    </xdr:pic>
    <xdr:clientData/>
  </xdr:twoCellAnchor>
  <xdr:twoCellAnchor editAs="oneCell">
    <xdr:from>
      <xdr:col>4</xdr:col>
      <xdr:colOff>328839</xdr:colOff>
      <xdr:row>1</xdr:row>
      <xdr:rowOff>90715</xdr:rowOff>
    </xdr:from>
    <xdr:to>
      <xdr:col>5</xdr:col>
      <xdr:colOff>646338</xdr:colOff>
      <xdr:row>6</xdr:row>
      <xdr:rowOff>107710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BB8697-0AE0-4891-99EC-45E6AF75E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321" y="283483"/>
          <a:ext cx="1564821" cy="980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59796</xdr:colOff>
      <xdr:row>2</xdr:row>
      <xdr:rowOff>52734</xdr:rowOff>
    </xdr:from>
    <xdr:to>
      <xdr:col>10</xdr:col>
      <xdr:colOff>29006</xdr:colOff>
      <xdr:row>7</xdr:row>
      <xdr:rowOff>34135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6896038E-90A0-44C5-BFB4-12B649132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349472" y="411322"/>
          <a:ext cx="832063" cy="87787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78442</xdr:rowOff>
    </xdr:from>
    <xdr:to>
      <xdr:col>5</xdr:col>
      <xdr:colOff>500262</xdr:colOff>
      <xdr:row>6</xdr:row>
      <xdr:rowOff>162805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EC5301-A700-4959-B68A-0166B192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706" y="257736"/>
          <a:ext cx="1564821" cy="980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CR298"/>
  <sheetViews>
    <sheetView showGridLines="0" tabSelected="1" topLeftCell="B1" zoomScale="84" zoomScaleNormal="84" workbookViewId="0">
      <selection activeCell="B1" sqref="B1"/>
    </sheetView>
  </sheetViews>
  <sheetFormatPr defaultColWidth="9.140625" defaultRowHeight="15"/>
  <cols>
    <col min="1" max="1" width="10.140625" style="2" hidden="1" customWidth="1"/>
    <col min="2" max="2" width="4" style="6" customWidth="1"/>
    <col min="3" max="3" width="60.85546875" style="4" customWidth="1"/>
    <col min="4" max="4" width="15.5703125" style="2" bestFit="1" customWidth="1"/>
    <col min="5" max="5" width="18.7109375" style="2" bestFit="1" customWidth="1"/>
    <col min="6" max="6" width="16.140625" style="2" bestFit="1" customWidth="1"/>
    <col min="7" max="7" width="14.42578125" style="2" bestFit="1" customWidth="1"/>
    <col min="8" max="11" width="16.140625" style="2" bestFit="1" customWidth="1"/>
    <col min="12" max="12" width="11.85546875" style="2" bestFit="1" customWidth="1"/>
    <col min="13" max="13" width="8.85546875" style="2" bestFit="1" customWidth="1"/>
    <col min="14" max="15" width="11" style="2" bestFit="1" customWidth="1"/>
    <col min="16" max="16" width="18.7109375" style="2" bestFit="1" customWidth="1"/>
    <col min="17" max="16384" width="9.140625" style="4"/>
  </cols>
  <sheetData>
    <row r="1" spans="2:18" s="2" customFormat="1">
      <c r="B1" s="5"/>
    </row>
    <row r="2" spans="2:18" s="2" customFormat="1">
      <c r="B2" s="5"/>
    </row>
    <row r="3" spans="2:18" s="2" customFormat="1">
      <c r="B3" s="5"/>
    </row>
    <row r="4" spans="2:18" s="2" customFormat="1">
      <c r="B4" s="5"/>
    </row>
    <row r="5" spans="2:18" s="2" customFormat="1">
      <c r="B5" s="5"/>
    </row>
    <row r="6" spans="2:18" s="2" customFormat="1">
      <c r="B6" s="5"/>
    </row>
    <row r="7" spans="2:18" s="2" customFormat="1">
      <c r="B7" s="5"/>
    </row>
    <row r="8" spans="2:18" s="2" customFormat="1">
      <c r="B8" s="5"/>
      <c r="C8" s="15" t="s">
        <v>51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2:18" s="3" customFormat="1">
      <c r="B9" s="7"/>
      <c r="C9" s="15" t="s">
        <v>64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2:18" s="3" customFormat="1">
      <c r="B10" s="7"/>
      <c r="C10" s="15" t="s">
        <v>59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2:18" s="3" customFormat="1" ht="6.75" customHeight="1">
      <c r="B11" s="7"/>
      <c r="C11" s="14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2:18" s="3" customFormat="1" ht="18" customHeight="1">
      <c r="B12" s="18"/>
      <c r="C12" s="15" t="s">
        <v>63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2:18" s="3" customFormat="1">
      <c r="B13" s="18"/>
      <c r="C13" s="16" t="s">
        <v>60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2:18" s="3" customFormat="1" ht="6.75" customHeight="1">
      <c r="B14" s="8"/>
    </row>
    <row r="15" spans="2:18" s="17" customFormat="1" ht="30">
      <c r="B15" s="20"/>
      <c r="C15" s="27" t="s">
        <v>29</v>
      </c>
      <c r="D15" s="55" t="s">
        <v>26</v>
      </c>
      <c r="E15" s="55" t="s">
        <v>27</v>
      </c>
      <c r="F15" s="55" t="s">
        <v>28</v>
      </c>
      <c r="G15" s="55" t="s">
        <v>43</v>
      </c>
      <c r="H15" s="55" t="s">
        <v>55</v>
      </c>
      <c r="I15" s="55" t="s">
        <v>56</v>
      </c>
      <c r="J15" s="55" t="s">
        <v>44</v>
      </c>
      <c r="K15" s="55" t="s">
        <v>45</v>
      </c>
      <c r="L15" s="55" t="s">
        <v>57</v>
      </c>
      <c r="M15" s="55" t="s">
        <v>46</v>
      </c>
      <c r="N15" s="55" t="s">
        <v>47</v>
      </c>
      <c r="O15" s="55" t="s">
        <v>48</v>
      </c>
      <c r="P15" s="29" t="s">
        <v>25</v>
      </c>
    </row>
    <row r="16" spans="2:18" s="17" customFormat="1">
      <c r="B16" s="18"/>
      <c r="C16" s="31" t="s">
        <v>25</v>
      </c>
      <c r="D16" s="32">
        <f>D17+D35</f>
        <v>917268861.80200005</v>
      </c>
      <c r="E16" s="32">
        <f t="shared" ref="E16:O16" si="0">E17+E35</f>
        <v>168801163500</v>
      </c>
      <c r="F16" s="32">
        <f t="shared" si="0"/>
        <v>3776283504.2080002</v>
      </c>
      <c r="G16" s="32">
        <f t="shared" si="0"/>
        <v>933936899.57999992</v>
      </c>
      <c r="H16" s="32">
        <f t="shared" si="0"/>
        <v>2808581602.9959998</v>
      </c>
      <c r="I16" s="32">
        <f t="shared" si="0"/>
        <v>3953862060.2639999</v>
      </c>
      <c r="J16" s="32">
        <f t="shared" si="0"/>
        <v>2392506002.6829996</v>
      </c>
      <c r="K16" s="32">
        <f t="shared" si="0"/>
        <v>2616996392.1459999</v>
      </c>
      <c r="L16" s="32">
        <f t="shared" si="0"/>
        <v>0</v>
      </c>
      <c r="M16" s="32">
        <f t="shared" si="0"/>
        <v>0</v>
      </c>
      <c r="N16" s="32">
        <f t="shared" si="0"/>
        <v>0</v>
      </c>
      <c r="O16" s="32">
        <f t="shared" si="0"/>
        <v>0</v>
      </c>
      <c r="P16" s="32">
        <f>+P17+P35</f>
        <v>186200598823.67902</v>
      </c>
      <c r="Q16" s="56"/>
      <c r="R16" s="56"/>
    </row>
    <row r="17" spans="2:18" s="17" customFormat="1">
      <c r="B17" s="18"/>
      <c r="C17" s="35" t="s">
        <v>30</v>
      </c>
      <c r="D17" s="36">
        <f>D19+D28+D32+D33</f>
        <v>880928969.32700002</v>
      </c>
      <c r="E17" s="36">
        <f t="shared" ref="E17:O17" si="1">E19+E28+E32+E33</f>
        <v>152738500</v>
      </c>
      <c r="F17" s="36">
        <f t="shared" si="1"/>
        <v>3018748262.4159999</v>
      </c>
      <c r="G17" s="36">
        <f t="shared" si="1"/>
        <v>933936899.57999992</v>
      </c>
      <c r="H17" s="36">
        <f t="shared" si="1"/>
        <v>2808581602.9959998</v>
      </c>
      <c r="I17" s="36">
        <f t="shared" si="1"/>
        <v>2987498896.7339997</v>
      </c>
      <c r="J17" s="36">
        <f t="shared" si="1"/>
        <v>2392506002.6829996</v>
      </c>
      <c r="K17" s="36">
        <f t="shared" si="1"/>
        <v>2098398297.2049999</v>
      </c>
      <c r="L17" s="36">
        <f t="shared" si="1"/>
        <v>0</v>
      </c>
      <c r="M17" s="36">
        <f t="shared" si="1"/>
        <v>0</v>
      </c>
      <c r="N17" s="36">
        <f t="shared" si="1"/>
        <v>0</v>
      </c>
      <c r="O17" s="36">
        <f t="shared" si="1"/>
        <v>0</v>
      </c>
      <c r="P17" s="36">
        <f t="shared" ref="P17" si="2">+P19+P28+P32+P33</f>
        <v>15273337430.941</v>
      </c>
      <c r="Q17" s="56"/>
      <c r="R17" s="56"/>
    </row>
    <row r="18" spans="2:18" s="17" customFormat="1" ht="14.25">
      <c r="B18" s="18"/>
      <c r="C18" s="37" t="s">
        <v>35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f t="shared" ref="P18:P51" si="3">SUM(D18:O18)</f>
        <v>0</v>
      </c>
      <c r="Q18" s="56"/>
      <c r="R18" s="56"/>
    </row>
    <row r="19" spans="2:18" s="17" customFormat="1">
      <c r="B19" s="18"/>
      <c r="C19" s="39" t="s">
        <v>31</v>
      </c>
      <c r="D19" s="40">
        <f>SUM(D20:D26)</f>
        <v>751658400</v>
      </c>
      <c r="E19" s="40">
        <f t="shared" ref="E19" si="4">SUM(E20:E26)</f>
        <v>152738500</v>
      </c>
      <c r="F19" s="40">
        <f t="shared" ref="F19:O19" si="5">SUM(F20:F26)</f>
        <v>3018748262.4159999</v>
      </c>
      <c r="G19" s="40">
        <f t="shared" si="5"/>
        <v>933936899.57999992</v>
      </c>
      <c r="H19" s="40">
        <f t="shared" si="5"/>
        <v>2233689456.8429999</v>
      </c>
      <c r="I19" s="40">
        <f t="shared" si="5"/>
        <v>2872888262.4499998</v>
      </c>
      <c r="J19" s="40">
        <f t="shared" si="5"/>
        <v>2392506002.6829996</v>
      </c>
      <c r="K19" s="40">
        <f t="shared" si="5"/>
        <v>1586330851.961</v>
      </c>
      <c r="L19" s="40">
        <f t="shared" si="5"/>
        <v>0</v>
      </c>
      <c r="M19" s="40">
        <f t="shared" si="5"/>
        <v>0</v>
      </c>
      <c r="N19" s="40">
        <f t="shared" si="5"/>
        <v>0</v>
      </c>
      <c r="O19" s="40">
        <f t="shared" si="5"/>
        <v>0</v>
      </c>
      <c r="P19" s="40">
        <f t="shared" ref="P19" si="6">SUM(P20:P26)</f>
        <v>13942496635.933001</v>
      </c>
      <c r="Q19" s="56"/>
      <c r="R19" s="56"/>
    </row>
    <row r="20" spans="2:18" s="17" customFormat="1">
      <c r="B20" s="18"/>
      <c r="C20" s="41" t="s">
        <v>38</v>
      </c>
      <c r="D20" s="42">
        <v>0</v>
      </c>
      <c r="E20" s="40">
        <v>0</v>
      </c>
      <c r="F20" s="40">
        <v>0</v>
      </c>
      <c r="G20" s="42">
        <v>0</v>
      </c>
      <c r="H20" s="42">
        <v>0</v>
      </c>
      <c r="I20" s="42">
        <v>0</v>
      </c>
      <c r="J20" s="42">
        <v>179604773.014</v>
      </c>
      <c r="K20" s="40">
        <v>0</v>
      </c>
      <c r="L20" s="42">
        <v>0</v>
      </c>
      <c r="M20" s="57">
        <v>0</v>
      </c>
      <c r="N20" s="57">
        <v>0</v>
      </c>
      <c r="O20" s="42">
        <v>0</v>
      </c>
      <c r="P20" s="42">
        <f t="shared" si="3"/>
        <v>179604773.014</v>
      </c>
      <c r="Q20" s="56"/>
      <c r="R20" s="56"/>
    </row>
    <row r="21" spans="2:18" s="17" customFormat="1" ht="14.25">
      <c r="B21" s="18"/>
      <c r="C21" s="41" t="s">
        <v>39</v>
      </c>
      <c r="D21" s="42">
        <v>751658400</v>
      </c>
      <c r="E21" s="42">
        <v>152738500</v>
      </c>
      <c r="F21" s="42">
        <v>2915958924.9709997</v>
      </c>
      <c r="G21" s="42">
        <v>638752104.88</v>
      </c>
      <c r="H21" s="42">
        <v>1351339613.2249999</v>
      </c>
      <c r="I21" s="42">
        <v>754861700</v>
      </c>
      <c r="J21" s="42">
        <v>2135519412.3059998</v>
      </c>
      <c r="K21" s="42">
        <v>1297797625</v>
      </c>
      <c r="L21" s="42">
        <v>0</v>
      </c>
      <c r="M21" s="58">
        <v>0</v>
      </c>
      <c r="N21" s="42">
        <v>0</v>
      </c>
      <c r="O21" s="42">
        <v>0</v>
      </c>
      <c r="P21" s="42">
        <f t="shared" si="3"/>
        <v>9998626280.382</v>
      </c>
      <c r="Q21" s="56"/>
      <c r="R21" s="56"/>
    </row>
    <row r="22" spans="2:18" s="17" customFormat="1" ht="14.25">
      <c r="B22" s="18"/>
      <c r="C22" s="41" t="s">
        <v>40</v>
      </c>
      <c r="D22" s="42">
        <v>0</v>
      </c>
      <c r="E22" s="42">
        <v>0</v>
      </c>
      <c r="F22" s="42">
        <v>102789337.44499999</v>
      </c>
      <c r="G22" s="42">
        <v>280046344.69999999</v>
      </c>
      <c r="H22" s="42">
        <v>89963523.617999986</v>
      </c>
      <c r="I22" s="42">
        <v>2118026562.45</v>
      </c>
      <c r="J22" s="42">
        <v>35551011.193999998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f t="shared" si="3"/>
        <v>2626376779.4069996</v>
      </c>
      <c r="Q22" s="56"/>
      <c r="R22" s="56"/>
    </row>
    <row r="23" spans="2:18" s="17" customFormat="1">
      <c r="B23" s="18"/>
      <c r="C23" s="41" t="s">
        <v>37</v>
      </c>
      <c r="D23" s="40">
        <v>0</v>
      </c>
      <c r="E23" s="40">
        <v>0</v>
      </c>
      <c r="F23" s="40">
        <v>0</v>
      </c>
      <c r="G23" s="40">
        <v>0</v>
      </c>
      <c r="H23" s="40">
        <v>375502720</v>
      </c>
      <c r="I23" s="40">
        <v>0</v>
      </c>
      <c r="J23" s="42">
        <v>0</v>
      </c>
      <c r="K23" s="40">
        <v>0</v>
      </c>
      <c r="L23" s="40">
        <v>0</v>
      </c>
      <c r="M23" s="40">
        <v>0</v>
      </c>
      <c r="N23" s="40">
        <v>0</v>
      </c>
      <c r="O23" s="42">
        <v>0</v>
      </c>
      <c r="P23" s="42">
        <f t="shared" si="3"/>
        <v>375502720</v>
      </c>
      <c r="Q23" s="56"/>
      <c r="R23" s="56"/>
    </row>
    <row r="24" spans="2:18" s="17" customFormat="1">
      <c r="B24" s="18"/>
      <c r="C24" s="41" t="s">
        <v>24</v>
      </c>
      <c r="D24" s="40">
        <v>0</v>
      </c>
      <c r="E24" s="40">
        <v>0</v>
      </c>
      <c r="F24" s="40">
        <v>0</v>
      </c>
      <c r="G24" s="40">
        <v>0</v>
      </c>
      <c r="H24" s="40">
        <v>416883600</v>
      </c>
      <c r="I24" s="42">
        <v>0</v>
      </c>
      <c r="J24" s="40">
        <v>0</v>
      </c>
      <c r="K24" s="40">
        <v>288533226.96100003</v>
      </c>
      <c r="L24" s="40">
        <v>0</v>
      </c>
      <c r="M24" s="40">
        <v>0</v>
      </c>
      <c r="N24" s="40">
        <v>0</v>
      </c>
      <c r="O24" s="40">
        <v>0</v>
      </c>
      <c r="P24" s="42">
        <f t="shared" si="3"/>
        <v>705416826.96099997</v>
      </c>
      <c r="Q24" s="56"/>
      <c r="R24" s="56"/>
    </row>
    <row r="25" spans="2:18" s="17" customFormat="1" ht="14.25">
      <c r="B25" s="18"/>
      <c r="C25" s="41" t="s">
        <v>61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f t="shared" si="3"/>
        <v>0</v>
      </c>
      <c r="Q25" s="56"/>
      <c r="R25" s="56"/>
    </row>
    <row r="26" spans="2:18" s="17" customFormat="1" ht="14.25">
      <c r="B26" s="18"/>
      <c r="C26" s="41" t="s">
        <v>41</v>
      </c>
      <c r="D26" s="42">
        <v>0</v>
      </c>
      <c r="E26" s="42">
        <v>0</v>
      </c>
      <c r="F26" s="42">
        <v>0</v>
      </c>
      <c r="G26" s="42">
        <v>15138450</v>
      </c>
      <c r="H26" s="42">
        <v>0</v>
      </c>
      <c r="I26" s="42">
        <v>0</v>
      </c>
      <c r="J26" s="42">
        <v>41830806.169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f t="shared" si="3"/>
        <v>56969256.169</v>
      </c>
      <c r="Q26" s="56"/>
      <c r="R26" s="56"/>
    </row>
    <row r="27" spans="2:18" s="17" customFormat="1">
      <c r="B27" s="18"/>
      <c r="C27" s="41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2"/>
      <c r="Q27" s="56"/>
      <c r="R27" s="56"/>
    </row>
    <row r="28" spans="2:18" s="17" customFormat="1">
      <c r="B28" s="18"/>
      <c r="C28" s="39" t="s">
        <v>52</v>
      </c>
      <c r="D28" s="40">
        <f>SUM(D29:D30)</f>
        <v>129270569.32699999</v>
      </c>
      <c r="E28" s="40">
        <f t="shared" ref="E28" si="7">SUM(E29:E30)</f>
        <v>0</v>
      </c>
      <c r="F28" s="40">
        <f t="shared" ref="F28:O28" si="8">SUM(F29:F30)</f>
        <v>0</v>
      </c>
      <c r="G28" s="40">
        <f t="shared" si="8"/>
        <v>0</v>
      </c>
      <c r="H28" s="40">
        <f t="shared" si="8"/>
        <v>574892146.153</v>
      </c>
      <c r="I28" s="40">
        <f t="shared" si="8"/>
        <v>114610634.28400001</v>
      </c>
      <c r="J28" s="40">
        <f t="shared" si="8"/>
        <v>0</v>
      </c>
      <c r="K28" s="40">
        <f t="shared" si="8"/>
        <v>512067445.24400002</v>
      </c>
      <c r="L28" s="40">
        <f t="shared" si="8"/>
        <v>0</v>
      </c>
      <c r="M28" s="40">
        <f t="shared" si="8"/>
        <v>0</v>
      </c>
      <c r="N28" s="40">
        <f t="shared" si="8"/>
        <v>0</v>
      </c>
      <c r="O28" s="40">
        <f t="shared" si="8"/>
        <v>0</v>
      </c>
      <c r="P28" s="40">
        <f t="shared" ref="P28" si="9">+P29+P30</f>
        <v>1330840795.0079999</v>
      </c>
      <c r="Q28" s="56"/>
      <c r="R28" s="56"/>
    </row>
    <row r="29" spans="2:18" s="17" customFormat="1" ht="14.25">
      <c r="B29" s="18"/>
      <c r="C29" s="41" t="s">
        <v>54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334310310.41600001</v>
      </c>
      <c r="L29" s="42">
        <v>0</v>
      </c>
      <c r="M29" s="42">
        <v>0</v>
      </c>
      <c r="N29" s="42">
        <v>0</v>
      </c>
      <c r="O29" s="42">
        <v>0</v>
      </c>
      <c r="P29" s="42">
        <f t="shared" si="3"/>
        <v>334310310.41600001</v>
      </c>
      <c r="Q29" s="56"/>
      <c r="R29" s="56"/>
    </row>
    <row r="30" spans="2:18" s="17" customFormat="1">
      <c r="B30" s="18"/>
      <c r="C30" s="41" t="s">
        <v>42</v>
      </c>
      <c r="D30" s="42">
        <v>129270569.32699999</v>
      </c>
      <c r="E30" s="40">
        <v>0</v>
      </c>
      <c r="F30" s="40">
        <v>0</v>
      </c>
      <c r="G30" s="40">
        <v>0</v>
      </c>
      <c r="H30" s="42">
        <v>574892146.153</v>
      </c>
      <c r="I30" s="42">
        <v>114610634.28400001</v>
      </c>
      <c r="J30" s="42">
        <v>0</v>
      </c>
      <c r="K30" s="42">
        <v>177757134.82800001</v>
      </c>
      <c r="L30" s="40">
        <v>0</v>
      </c>
      <c r="M30" s="40">
        <v>0</v>
      </c>
      <c r="N30" s="40">
        <v>0</v>
      </c>
      <c r="O30" s="40">
        <v>0</v>
      </c>
      <c r="P30" s="42">
        <f t="shared" si="3"/>
        <v>996530484.59200001</v>
      </c>
      <c r="Q30" s="56"/>
      <c r="R30" s="56"/>
    </row>
    <row r="31" spans="2:18" s="17" customFormat="1">
      <c r="B31" s="18"/>
      <c r="C31" s="41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2"/>
      <c r="Q31" s="56"/>
      <c r="R31" s="56"/>
    </row>
    <row r="32" spans="2:18" s="17" customFormat="1">
      <c r="B32" s="18"/>
      <c r="C32" s="39" t="s">
        <v>33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2">
        <f>SUM(D32:O32)</f>
        <v>0</v>
      </c>
      <c r="Q32" s="56"/>
      <c r="R32" s="56"/>
    </row>
    <row r="33" spans="2:18" s="17" customFormat="1">
      <c r="B33" s="18"/>
      <c r="C33" s="39" t="s">
        <v>34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2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2">
        <f>SUM(D33:O33)</f>
        <v>0</v>
      </c>
      <c r="Q33" s="56"/>
      <c r="R33" s="56"/>
    </row>
    <row r="34" spans="2:18" s="17" customFormat="1">
      <c r="B34" s="18"/>
      <c r="C34" s="44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2"/>
      <c r="Q34" s="56"/>
      <c r="R34" s="56"/>
    </row>
    <row r="35" spans="2:18" s="17" customFormat="1">
      <c r="B35" s="18"/>
      <c r="C35" s="45" t="s">
        <v>36</v>
      </c>
      <c r="D35" s="46">
        <f>D37+D46+D50+D51</f>
        <v>36339892.475000001</v>
      </c>
      <c r="E35" s="46">
        <f t="shared" ref="E35:O35" si="10">E37+E46+E50+E51</f>
        <v>168648425000</v>
      </c>
      <c r="F35" s="46">
        <f t="shared" si="10"/>
        <v>757535241.79200006</v>
      </c>
      <c r="G35" s="46">
        <f t="shared" si="10"/>
        <v>0</v>
      </c>
      <c r="H35" s="46">
        <f t="shared" si="10"/>
        <v>0</v>
      </c>
      <c r="I35" s="46">
        <f t="shared" si="10"/>
        <v>966363163.52999997</v>
      </c>
      <c r="J35" s="46">
        <f t="shared" si="10"/>
        <v>0</v>
      </c>
      <c r="K35" s="46">
        <f t="shared" si="10"/>
        <v>518598094.94099998</v>
      </c>
      <c r="L35" s="46">
        <f t="shared" si="10"/>
        <v>0</v>
      </c>
      <c r="M35" s="46">
        <f t="shared" si="10"/>
        <v>0</v>
      </c>
      <c r="N35" s="46">
        <f t="shared" si="10"/>
        <v>0</v>
      </c>
      <c r="O35" s="46">
        <f t="shared" si="10"/>
        <v>0</v>
      </c>
      <c r="P35" s="46">
        <f t="shared" ref="P35" si="11">+P37+P46+P50+P51</f>
        <v>170927261392.73801</v>
      </c>
      <c r="Q35" s="56"/>
      <c r="R35" s="56"/>
    </row>
    <row r="36" spans="2:18" s="17" customFormat="1" ht="14.25">
      <c r="B36" s="18"/>
      <c r="C36" s="37" t="s">
        <v>35</v>
      </c>
      <c r="D36" s="38">
        <v>36339892.475000001</v>
      </c>
      <c r="E36" s="38">
        <v>139134950.63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f t="shared" si="3"/>
        <v>175474843.10499999</v>
      </c>
      <c r="Q36" s="56"/>
      <c r="R36" s="56"/>
    </row>
    <row r="37" spans="2:18" s="17" customFormat="1">
      <c r="B37" s="18"/>
      <c r="C37" s="39" t="s">
        <v>31</v>
      </c>
      <c r="D37" s="40">
        <f>SUM(D38:D44)</f>
        <v>36339892.475000001</v>
      </c>
      <c r="E37" s="40">
        <f t="shared" ref="E37" si="12">SUM(E38:E44)</f>
        <v>0</v>
      </c>
      <c r="F37" s="40">
        <f t="shared" ref="F37:O37" si="13">SUM(F38:F44)</f>
        <v>757535241.79200006</v>
      </c>
      <c r="G37" s="40">
        <f t="shared" si="13"/>
        <v>0</v>
      </c>
      <c r="H37" s="40">
        <f t="shared" si="13"/>
        <v>0</v>
      </c>
      <c r="I37" s="40">
        <f t="shared" si="13"/>
        <v>966363163.52999997</v>
      </c>
      <c r="J37" s="40">
        <f t="shared" si="13"/>
        <v>0</v>
      </c>
      <c r="K37" s="40">
        <f t="shared" si="13"/>
        <v>518598094.94099998</v>
      </c>
      <c r="L37" s="40">
        <f t="shared" si="13"/>
        <v>0</v>
      </c>
      <c r="M37" s="40">
        <f t="shared" si="13"/>
        <v>0</v>
      </c>
      <c r="N37" s="40">
        <f t="shared" si="13"/>
        <v>0</v>
      </c>
      <c r="O37" s="40">
        <f t="shared" si="13"/>
        <v>0</v>
      </c>
      <c r="P37" s="40">
        <f t="shared" ref="P37" si="14">SUM(P38:P44)</f>
        <v>2278836392.7379999</v>
      </c>
      <c r="Q37" s="56"/>
      <c r="R37" s="56"/>
    </row>
    <row r="38" spans="2:18" s="17" customFormat="1" ht="14.25">
      <c r="B38" s="18"/>
      <c r="C38" s="41" t="s">
        <v>38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f t="shared" si="3"/>
        <v>0</v>
      </c>
      <c r="Q38" s="56"/>
      <c r="R38" s="56"/>
    </row>
    <row r="39" spans="2:18" s="17" customFormat="1" ht="14.25">
      <c r="B39" s="18"/>
      <c r="C39" s="41" t="s">
        <v>39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f t="shared" si="3"/>
        <v>0</v>
      </c>
      <c r="Q39" s="56"/>
      <c r="R39" s="56"/>
    </row>
    <row r="40" spans="2:18" s="17" customFormat="1" ht="14.25">
      <c r="B40" s="18"/>
      <c r="C40" s="41" t="s">
        <v>40</v>
      </c>
      <c r="D40" s="42">
        <v>36339892.475000001</v>
      </c>
      <c r="E40" s="42">
        <v>0</v>
      </c>
      <c r="F40" s="42">
        <v>757535241.79200006</v>
      </c>
      <c r="G40" s="42">
        <v>0</v>
      </c>
      <c r="H40" s="42">
        <v>0</v>
      </c>
      <c r="I40" s="42">
        <v>966363163.52999997</v>
      </c>
      <c r="J40" s="42">
        <v>0</v>
      </c>
      <c r="K40" s="42">
        <v>518598094.94099998</v>
      </c>
      <c r="L40" s="42">
        <v>0</v>
      </c>
      <c r="M40" s="42">
        <v>0</v>
      </c>
      <c r="N40" s="42">
        <v>0</v>
      </c>
      <c r="O40" s="42">
        <v>0</v>
      </c>
      <c r="P40" s="42">
        <f t="shared" si="3"/>
        <v>2278836392.7379999</v>
      </c>
      <c r="Q40" s="56"/>
      <c r="R40" s="56"/>
    </row>
    <row r="41" spans="2:18" s="17" customFormat="1" ht="14.25">
      <c r="B41" s="18"/>
      <c r="C41" s="41" t="s">
        <v>37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f t="shared" si="3"/>
        <v>0</v>
      </c>
      <c r="Q41" s="56"/>
      <c r="R41" s="56"/>
    </row>
    <row r="42" spans="2:18" s="17" customFormat="1" ht="14.25">
      <c r="B42" s="18"/>
      <c r="C42" s="41" t="s">
        <v>24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f t="shared" si="3"/>
        <v>0</v>
      </c>
      <c r="Q42" s="56"/>
      <c r="R42" s="56"/>
    </row>
    <row r="43" spans="2:18" s="17" customFormat="1" ht="14.25">
      <c r="B43" s="18"/>
      <c r="C43" s="41" t="s">
        <v>61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f t="shared" si="3"/>
        <v>0</v>
      </c>
      <c r="Q43" s="56"/>
      <c r="R43" s="56"/>
    </row>
    <row r="44" spans="2:18" s="17" customFormat="1" ht="14.25">
      <c r="B44" s="18"/>
      <c r="C44" s="41" t="s">
        <v>41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f t="shared" si="3"/>
        <v>0</v>
      </c>
      <c r="Q44" s="56"/>
      <c r="R44" s="56"/>
    </row>
    <row r="45" spans="2:18" s="17" customFormat="1" ht="14.25">
      <c r="B45" s="18"/>
      <c r="C45" s="41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56"/>
      <c r="R45" s="56"/>
    </row>
    <row r="46" spans="2:18" s="17" customFormat="1">
      <c r="B46" s="18"/>
      <c r="C46" s="39" t="s">
        <v>52</v>
      </c>
      <c r="D46" s="40">
        <f>SUM(D47:D48)</f>
        <v>0</v>
      </c>
      <c r="E46" s="40">
        <f t="shared" ref="E46:O46" si="15">SUM(E47:E48)</f>
        <v>0</v>
      </c>
      <c r="F46" s="40">
        <f t="shared" si="15"/>
        <v>0</v>
      </c>
      <c r="G46" s="40">
        <f t="shared" si="15"/>
        <v>0</v>
      </c>
      <c r="H46" s="40">
        <f t="shared" si="15"/>
        <v>0</v>
      </c>
      <c r="I46" s="40">
        <f t="shared" si="15"/>
        <v>0</v>
      </c>
      <c r="J46" s="40">
        <f t="shared" si="15"/>
        <v>0</v>
      </c>
      <c r="K46" s="40">
        <f t="shared" si="15"/>
        <v>0</v>
      </c>
      <c r="L46" s="40">
        <f t="shared" si="15"/>
        <v>0</v>
      </c>
      <c r="M46" s="40">
        <f t="shared" si="15"/>
        <v>0</v>
      </c>
      <c r="N46" s="40">
        <f t="shared" si="15"/>
        <v>0</v>
      </c>
      <c r="O46" s="40">
        <f t="shared" si="15"/>
        <v>0</v>
      </c>
      <c r="P46" s="40">
        <f t="shared" ref="P46" si="16">+P47+P48</f>
        <v>0</v>
      </c>
      <c r="Q46" s="56"/>
      <c r="R46" s="56"/>
    </row>
    <row r="47" spans="2:18" s="17" customFormat="1" ht="14.25">
      <c r="B47" s="18"/>
      <c r="C47" s="41" t="s">
        <v>54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f t="shared" si="3"/>
        <v>0</v>
      </c>
      <c r="Q47" s="56"/>
      <c r="R47" s="56"/>
    </row>
    <row r="48" spans="2:18" s="17" customFormat="1" ht="14.25">
      <c r="B48" s="18"/>
      <c r="C48" s="41" t="s">
        <v>32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f>SUM(D48:O48)</f>
        <v>0</v>
      </c>
      <c r="Q48" s="56"/>
      <c r="R48" s="56"/>
    </row>
    <row r="49" spans="2:18" s="17" customFormat="1" ht="14.25">
      <c r="B49" s="18"/>
      <c r="C49" s="41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>
        <f>SUM(D49:O49)</f>
        <v>0</v>
      </c>
      <c r="Q49" s="56"/>
      <c r="R49" s="56"/>
    </row>
    <row r="50" spans="2:18" s="17" customFormat="1">
      <c r="B50" s="18"/>
      <c r="C50" s="39" t="s">
        <v>33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0">
        <f>SUM(D50:O50)</f>
        <v>0</v>
      </c>
      <c r="Q50" s="56"/>
      <c r="R50" s="56"/>
    </row>
    <row r="51" spans="2:18" s="17" customFormat="1" ht="15.75" thickBot="1">
      <c r="B51" s="18"/>
      <c r="C51" s="47" t="s">
        <v>34</v>
      </c>
      <c r="D51" s="48">
        <v>0</v>
      </c>
      <c r="E51" s="48">
        <v>168648425000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9">
        <f t="shared" si="3"/>
        <v>168648425000</v>
      </c>
      <c r="Q51" s="56"/>
      <c r="R51" s="56"/>
    </row>
    <row r="52" spans="2:18" s="2" customFormat="1" ht="15.75" thickTop="1">
      <c r="B52" s="5"/>
      <c r="C52" s="13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60"/>
      <c r="Q52" s="11"/>
      <c r="R52" s="11"/>
    </row>
    <row r="53" spans="2:18" s="2" customFormat="1">
      <c r="B53" s="5"/>
      <c r="C53" s="12" t="s">
        <v>62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0"/>
      <c r="Q53" s="11"/>
      <c r="R53" s="11"/>
    </row>
    <row r="54" spans="2:18" s="2" customFormat="1">
      <c r="B54" s="5"/>
      <c r="C54" s="62" t="s">
        <v>58</v>
      </c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</row>
    <row r="55" spans="2:18" s="2" customFormat="1" ht="15" customHeight="1">
      <c r="B55" s="5"/>
      <c r="C55" s="54" t="s">
        <v>65</v>
      </c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2:18" s="2" customFormat="1" ht="15" customHeight="1">
      <c r="B56" s="5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</row>
    <row r="57" spans="2:18" s="2" customFormat="1">
      <c r="B57" s="5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</row>
    <row r="58" spans="2:18" s="2" customFormat="1">
      <c r="B58" s="5"/>
      <c r="F58" s="10"/>
    </row>
    <row r="59" spans="2:18" s="2" customFormat="1">
      <c r="B59" s="5"/>
    </row>
    <row r="60" spans="2:18" s="2" customFormat="1">
      <c r="B60" s="5"/>
    </row>
    <row r="61" spans="2:18" s="2" customFormat="1">
      <c r="B61" s="5"/>
    </row>
    <row r="62" spans="2:18" s="2" customFormat="1">
      <c r="B62" s="5"/>
    </row>
    <row r="63" spans="2:18" s="2" customFormat="1">
      <c r="B63" s="5"/>
    </row>
    <row r="64" spans="2:18" s="2" customFormat="1">
      <c r="B64" s="5"/>
    </row>
    <row r="65" spans="2:96" s="2" customFormat="1">
      <c r="B65" s="5"/>
    </row>
    <row r="66" spans="2:96" s="2" customFormat="1">
      <c r="B66" s="5"/>
    </row>
    <row r="67" spans="2:96" s="2" customFormat="1">
      <c r="B67" s="5"/>
    </row>
    <row r="68" spans="2:96" s="2" customFormat="1">
      <c r="B68" s="5"/>
    </row>
    <row r="69" spans="2:96" s="2" customFormat="1">
      <c r="B69" s="5"/>
    </row>
    <row r="70" spans="2:96" s="2" customFormat="1">
      <c r="B70" s="5"/>
    </row>
    <row r="71" spans="2:96" s="2" customFormat="1">
      <c r="B71" s="5"/>
    </row>
    <row r="72" spans="2:96" s="2" customFormat="1">
      <c r="B72" s="5"/>
    </row>
    <row r="73" spans="2:96" s="2" customFormat="1">
      <c r="B73" s="6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</row>
    <row r="74" spans="2:96" s="2" customFormat="1">
      <c r="B74" s="6"/>
      <c r="C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</row>
    <row r="75" spans="2:96" s="2" customFormat="1">
      <c r="B75" s="6"/>
      <c r="C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</row>
    <row r="76" spans="2:96" s="2" customFormat="1">
      <c r="B76" s="6"/>
      <c r="C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</row>
    <row r="77" spans="2:96" s="2" customFormat="1">
      <c r="B77" s="6"/>
      <c r="C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</row>
    <row r="78" spans="2:96" s="2" customFormat="1">
      <c r="B78" s="6"/>
      <c r="C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</row>
    <row r="79" spans="2:96" s="2" customFormat="1">
      <c r="B79" s="6"/>
      <c r="C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</row>
    <row r="80" spans="2:96" s="2" customFormat="1">
      <c r="B80" s="6"/>
      <c r="C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</row>
    <row r="81" spans="2:96" s="2" customFormat="1">
      <c r="B81" s="6"/>
      <c r="C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</row>
    <row r="82" spans="2:96" s="2" customFormat="1">
      <c r="B82" s="6"/>
      <c r="C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</row>
    <row r="83" spans="2:96" s="2" customFormat="1">
      <c r="B83" s="6"/>
      <c r="C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</row>
    <row r="84" spans="2:96" s="2" customFormat="1">
      <c r="B84" s="6"/>
      <c r="C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</row>
    <row r="85" spans="2:96" s="2" customFormat="1">
      <c r="B85" s="6"/>
      <c r="C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</row>
    <row r="86" spans="2:96" s="2" customFormat="1">
      <c r="B86" s="6"/>
      <c r="C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</row>
    <row r="87" spans="2:96" s="2" customFormat="1">
      <c r="B87" s="6"/>
      <c r="C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</row>
    <row r="88" spans="2:96" s="2" customFormat="1">
      <c r="B88" s="6"/>
      <c r="C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</row>
    <row r="89" spans="2:96" s="2" customFormat="1">
      <c r="B89" s="6"/>
      <c r="C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</row>
    <row r="90" spans="2:96" s="2" customFormat="1">
      <c r="B90" s="6"/>
      <c r="C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</row>
    <row r="91" spans="2:96" s="2" customFormat="1">
      <c r="B91" s="6"/>
      <c r="C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</row>
    <row r="92" spans="2:96" s="2" customFormat="1">
      <c r="B92" s="6"/>
      <c r="C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</row>
    <row r="93" spans="2:96" s="2" customFormat="1">
      <c r="B93" s="6"/>
      <c r="C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</row>
    <row r="94" spans="2:96" s="2" customFormat="1">
      <c r="B94" s="6"/>
      <c r="C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</row>
    <row r="95" spans="2:96" s="2" customFormat="1">
      <c r="B95" s="6"/>
      <c r="C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</row>
    <row r="96" spans="2:96" s="2" customFormat="1">
      <c r="B96" s="6"/>
      <c r="C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</row>
    <row r="97" spans="2:96" s="2" customFormat="1">
      <c r="B97" s="6"/>
      <c r="C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</row>
    <row r="98" spans="2:96" s="2" customFormat="1">
      <c r="B98" s="6"/>
      <c r="C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</row>
    <row r="99" spans="2:96" s="2" customFormat="1">
      <c r="B99" s="6"/>
      <c r="C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</row>
    <row r="100" spans="2:96" s="2" customFormat="1">
      <c r="B100" s="6"/>
      <c r="C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</row>
    <row r="101" spans="2:96" s="2" customFormat="1">
      <c r="B101" s="6"/>
      <c r="C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</row>
    <row r="102" spans="2:96" s="2" customFormat="1">
      <c r="B102" s="6"/>
      <c r="C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</row>
    <row r="103" spans="2:96" s="2" customFormat="1">
      <c r="B103" s="6"/>
      <c r="C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</row>
    <row r="104" spans="2:96" s="2" customFormat="1">
      <c r="B104" s="6"/>
      <c r="C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</row>
    <row r="105" spans="2:96" s="2" customFormat="1">
      <c r="B105" s="6"/>
      <c r="C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</row>
    <row r="106" spans="2:96" s="2" customFormat="1">
      <c r="B106" s="6"/>
      <c r="C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</row>
    <row r="107" spans="2:96" s="2" customFormat="1">
      <c r="B107" s="6"/>
      <c r="C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</row>
    <row r="108" spans="2:96" s="2" customFormat="1">
      <c r="B108" s="6"/>
      <c r="C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</row>
    <row r="109" spans="2:96" s="2" customFormat="1">
      <c r="B109" s="6"/>
      <c r="C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</row>
    <row r="110" spans="2:96" s="2" customFormat="1">
      <c r="B110" s="6"/>
      <c r="C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</row>
    <row r="111" spans="2:96" s="2" customFormat="1">
      <c r="B111" s="6"/>
      <c r="C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</row>
    <row r="112" spans="2:96" s="2" customFormat="1">
      <c r="B112" s="6"/>
      <c r="C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</row>
    <row r="113" spans="2:96" s="2" customFormat="1">
      <c r="B113" s="6"/>
      <c r="C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</row>
    <row r="114" spans="2:96" s="2" customFormat="1">
      <c r="B114" s="6"/>
      <c r="C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</row>
    <row r="115" spans="2:96" s="2" customFormat="1">
      <c r="B115" s="6"/>
      <c r="C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</row>
    <row r="116" spans="2:96" s="2" customFormat="1">
      <c r="B116" s="6"/>
      <c r="C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</row>
    <row r="117" spans="2:96" s="2" customFormat="1">
      <c r="B117" s="6"/>
      <c r="C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</row>
    <row r="118" spans="2:96" s="2" customFormat="1">
      <c r="B118" s="6"/>
      <c r="C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</row>
    <row r="119" spans="2:96" s="2" customFormat="1">
      <c r="B119" s="6"/>
      <c r="C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</row>
    <row r="120" spans="2:96" s="2" customFormat="1">
      <c r="B120" s="6"/>
      <c r="C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</row>
    <row r="121" spans="2:96" s="2" customFormat="1">
      <c r="B121" s="6"/>
      <c r="C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</row>
    <row r="122" spans="2:96" s="2" customFormat="1">
      <c r="B122" s="6"/>
      <c r="C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</row>
    <row r="123" spans="2:96" s="2" customFormat="1">
      <c r="B123" s="6"/>
      <c r="C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</row>
    <row r="124" spans="2:96" s="2" customFormat="1">
      <c r="B124" s="6"/>
      <c r="C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</row>
    <row r="125" spans="2:96" s="2" customFormat="1">
      <c r="B125" s="6"/>
      <c r="C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</row>
    <row r="126" spans="2:96" s="2" customFormat="1">
      <c r="B126" s="6"/>
      <c r="C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</row>
    <row r="127" spans="2:96" s="2" customFormat="1">
      <c r="B127" s="6"/>
      <c r="C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</row>
    <row r="128" spans="2:96" s="2" customFormat="1">
      <c r="B128" s="6"/>
      <c r="C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</row>
    <row r="129" spans="2:96" s="2" customFormat="1">
      <c r="B129" s="6"/>
      <c r="C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</row>
    <row r="130" spans="2:96" s="2" customFormat="1">
      <c r="B130" s="6"/>
      <c r="C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</row>
    <row r="131" spans="2:96" s="2" customFormat="1">
      <c r="B131" s="6"/>
      <c r="C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</row>
    <row r="132" spans="2:96" s="2" customFormat="1">
      <c r="B132" s="6"/>
      <c r="C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</row>
    <row r="133" spans="2:96" s="2" customFormat="1">
      <c r="B133" s="6"/>
      <c r="C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</row>
    <row r="134" spans="2:96" s="2" customFormat="1">
      <c r="B134" s="6"/>
      <c r="C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</row>
    <row r="135" spans="2:96" s="2" customFormat="1">
      <c r="B135" s="6"/>
      <c r="C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</row>
    <row r="136" spans="2:96" s="2" customFormat="1">
      <c r="B136" s="6"/>
      <c r="C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</row>
    <row r="137" spans="2:96" s="2" customFormat="1">
      <c r="B137" s="6"/>
      <c r="C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</row>
    <row r="138" spans="2:96" s="2" customFormat="1">
      <c r="B138" s="6"/>
      <c r="C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</row>
    <row r="139" spans="2:96" s="2" customFormat="1">
      <c r="B139" s="6"/>
      <c r="C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</row>
    <row r="140" spans="2:96" s="2" customFormat="1">
      <c r="B140" s="6"/>
      <c r="C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</row>
    <row r="141" spans="2:96" s="2" customFormat="1">
      <c r="B141" s="6"/>
      <c r="C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</row>
    <row r="142" spans="2:96" s="2" customFormat="1">
      <c r="B142" s="6"/>
      <c r="C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</row>
    <row r="143" spans="2:96" s="2" customFormat="1">
      <c r="B143" s="6"/>
      <c r="C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</row>
    <row r="144" spans="2:96" s="2" customFormat="1">
      <c r="B144" s="6"/>
      <c r="C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</row>
    <row r="145" spans="2:96" s="2" customFormat="1">
      <c r="B145" s="6"/>
      <c r="C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</row>
    <row r="146" spans="2:96" s="2" customFormat="1">
      <c r="B146" s="6"/>
      <c r="C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</row>
    <row r="147" spans="2:96" s="2" customFormat="1">
      <c r="B147" s="6"/>
      <c r="C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</row>
    <row r="148" spans="2:96" s="2" customFormat="1">
      <c r="B148" s="6"/>
      <c r="C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</row>
    <row r="149" spans="2:96" s="2" customFormat="1">
      <c r="B149" s="6"/>
      <c r="C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</row>
    <row r="150" spans="2:96" s="2" customFormat="1">
      <c r="B150" s="6"/>
      <c r="C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</row>
    <row r="151" spans="2:96" s="2" customFormat="1">
      <c r="B151" s="6"/>
      <c r="C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</row>
    <row r="152" spans="2:96" s="2" customFormat="1">
      <c r="B152" s="6"/>
      <c r="C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</row>
    <row r="153" spans="2:96" s="2" customFormat="1">
      <c r="B153" s="6"/>
      <c r="C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</row>
    <row r="154" spans="2:96" s="2" customFormat="1">
      <c r="B154" s="6"/>
      <c r="C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</row>
    <row r="155" spans="2:96" s="2" customFormat="1">
      <c r="B155" s="6"/>
      <c r="C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</row>
    <row r="156" spans="2:96" s="2" customFormat="1">
      <c r="B156" s="6"/>
      <c r="C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</row>
    <row r="157" spans="2:96" s="2" customFormat="1">
      <c r="B157" s="6"/>
      <c r="C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</row>
    <row r="158" spans="2:96" s="2" customFormat="1">
      <c r="B158" s="6"/>
      <c r="C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</row>
    <row r="159" spans="2:96" s="2" customFormat="1">
      <c r="B159" s="6"/>
      <c r="C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</row>
    <row r="160" spans="2:96" s="2" customFormat="1">
      <c r="B160" s="6"/>
      <c r="C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</row>
    <row r="161" spans="2:96" s="2" customFormat="1">
      <c r="B161" s="6"/>
      <c r="C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</row>
    <row r="162" spans="2:96" s="2" customFormat="1">
      <c r="B162" s="6"/>
      <c r="C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</row>
    <row r="163" spans="2:96" s="2" customFormat="1">
      <c r="B163" s="6"/>
      <c r="C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</row>
    <row r="164" spans="2:96" s="2" customFormat="1">
      <c r="B164" s="6"/>
      <c r="C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</row>
    <row r="165" spans="2:96" s="2" customFormat="1">
      <c r="B165" s="6"/>
      <c r="C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</row>
    <row r="166" spans="2:96" s="2" customFormat="1">
      <c r="B166" s="6"/>
      <c r="C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</row>
    <row r="167" spans="2:96" s="2" customFormat="1">
      <c r="B167" s="6"/>
      <c r="C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</row>
    <row r="168" spans="2:96" s="2" customFormat="1">
      <c r="B168" s="6"/>
      <c r="C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</row>
    <row r="169" spans="2:96" s="2" customFormat="1">
      <c r="B169" s="6"/>
      <c r="C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</row>
    <row r="170" spans="2:96" s="2" customFormat="1">
      <c r="B170" s="6"/>
      <c r="C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</row>
    <row r="171" spans="2:96" s="2" customFormat="1">
      <c r="B171" s="6"/>
      <c r="C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</row>
    <row r="172" spans="2:96" s="2" customFormat="1">
      <c r="B172" s="6"/>
      <c r="C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</row>
    <row r="173" spans="2:96" s="2" customFormat="1">
      <c r="B173" s="6"/>
      <c r="C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</row>
    <row r="174" spans="2:96" s="2" customFormat="1">
      <c r="B174" s="6"/>
      <c r="C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</row>
    <row r="175" spans="2:96" s="2" customFormat="1">
      <c r="B175" s="6"/>
      <c r="C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</row>
    <row r="176" spans="2:96" s="2" customFormat="1">
      <c r="B176" s="6"/>
      <c r="C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</row>
    <row r="177" spans="2:96" s="2" customFormat="1">
      <c r="B177" s="6"/>
      <c r="C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</row>
    <row r="178" spans="2:96" s="2" customFormat="1">
      <c r="B178" s="6"/>
      <c r="C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</row>
    <row r="179" spans="2:96" s="2" customFormat="1">
      <c r="B179" s="6"/>
      <c r="C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</row>
    <row r="180" spans="2:96" s="2" customFormat="1">
      <c r="B180" s="6"/>
      <c r="C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</row>
    <row r="181" spans="2:96" s="2" customFormat="1">
      <c r="B181" s="6"/>
      <c r="C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</row>
    <row r="182" spans="2:96" s="2" customFormat="1">
      <c r="B182" s="6"/>
      <c r="C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</row>
    <row r="183" spans="2:96" s="2" customFormat="1">
      <c r="B183" s="6"/>
      <c r="C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</row>
    <row r="184" spans="2:96" s="2" customFormat="1">
      <c r="B184" s="6"/>
      <c r="C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</row>
    <row r="185" spans="2:96" s="2" customFormat="1">
      <c r="B185" s="6"/>
      <c r="C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</row>
    <row r="186" spans="2:96" s="2" customFormat="1">
      <c r="B186" s="6"/>
      <c r="C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</row>
    <row r="187" spans="2:96" s="2" customFormat="1">
      <c r="B187" s="6"/>
      <c r="C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</row>
    <row r="188" spans="2:96" s="2" customFormat="1">
      <c r="B188" s="6"/>
      <c r="C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</row>
    <row r="189" spans="2:96" s="2" customFormat="1">
      <c r="B189" s="6"/>
      <c r="C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</row>
    <row r="190" spans="2:96" s="2" customFormat="1">
      <c r="B190" s="6"/>
      <c r="C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</row>
    <row r="191" spans="2:96" s="2" customFormat="1">
      <c r="B191" s="6"/>
      <c r="C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</row>
    <row r="192" spans="2:96" s="2" customFormat="1">
      <c r="B192" s="6"/>
      <c r="C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</row>
    <row r="193" spans="2:96" s="2" customFormat="1">
      <c r="B193" s="6"/>
      <c r="C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</row>
    <row r="194" spans="2:96" s="2" customFormat="1">
      <c r="B194" s="6"/>
      <c r="C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</row>
    <row r="195" spans="2:96" s="2" customFormat="1">
      <c r="B195" s="6"/>
      <c r="C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</row>
    <row r="196" spans="2:96" s="2" customFormat="1">
      <c r="B196" s="6"/>
      <c r="C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</row>
    <row r="197" spans="2:96" s="2" customFormat="1">
      <c r="B197" s="6"/>
      <c r="C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</row>
    <row r="198" spans="2:96" s="2" customFormat="1">
      <c r="B198" s="6"/>
      <c r="C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</row>
    <row r="199" spans="2:96" s="2" customFormat="1">
      <c r="B199" s="6"/>
      <c r="C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</row>
    <row r="200" spans="2:96" s="2" customFormat="1">
      <c r="B200" s="6"/>
      <c r="C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</row>
    <row r="201" spans="2:96" s="2" customFormat="1">
      <c r="B201" s="6"/>
      <c r="C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</row>
    <row r="202" spans="2:96" s="2" customFormat="1">
      <c r="B202" s="6"/>
      <c r="C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</row>
    <row r="203" spans="2:96" s="2" customFormat="1">
      <c r="B203" s="6"/>
      <c r="C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</row>
    <row r="204" spans="2:96" s="2" customFormat="1">
      <c r="B204" s="6"/>
      <c r="C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</row>
    <row r="205" spans="2:96" s="2" customFormat="1">
      <c r="B205" s="6"/>
      <c r="C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</row>
    <row r="206" spans="2:96" s="2" customFormat="1">
      <c r="B206" s="6"/>
      <c r="C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</row>
    <row r="207" spans="2:96" s="2" customFormat="1">
      <c r="B207" s="6"/>
      <c r="C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</row>
    <row r="208" spans="2:96" s="2" customFormat="1">
      <c r="B208" s="6"/>
      <c r="C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</row>
    <row r="209" spans="2:96" s="2" customFormat="1">
      <c r="B209" s="6"/>
      <c r="C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</row>
    <row r="210" spans="2:96" s="2" customFormat="1">
      <c r="B210" s="6"/>
      <c r="C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</row>
    <row r="211" spans="2:96" s="2" customFormat="1">
      <c r="B211" s="6"/>
      <c r="C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</row>
    <row r="212" spans="2:96" s="2" customFormat="1">
      <c r="B212" s="6"/>
      <c r="C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</row>
    <row r="213" spans="2:96" s="2" customFormat="1">
      <c r="B213" s="6"/>
      <c r="C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</row>
    <row r="214" spans="2:96" s="2" customFormat="1">
      <c r="B214" s="6"/>
      <c r="C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</row>
    <row r="215" spans="2:96" s="2" customFormat="1">
      <c r="B215" s="6"/>
      <c r="C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</row>
    <row r="216" spans="2:96" s="2" customFormat="1">
      <c r="B216" s="6"/>
      <c r="C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</row>
    <row r="217" spans="2:96" s="2" customFormat="1">
      <c r="B217" s="6"/>
      <c r="C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</row>
    <row r="218" spans="2:96" s="2" customFormat="1">
      <c r="B218" s="6"/>
      <c r="C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</row>
    <row r="219" spans="2:96" s="2" customFormat="1">
      <c r="B219" s="6"/>
      <c r="C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</row>
    <row r="220" spans="2:96" s="2" customFormat="1">
      <c r="B220" s="6"/>
      <c r="C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</row>
    <row r="221" spans="2:96" s="2" customFormat="1">
      <c r="B221" s="6"/>
      <c r="C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</row>
    <row r="222" spans="2:96" s="2" customFormat="1">
      <c r="B222" s="6"/>
      <c r="C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</row>
    <row r="223" spans="2:96" s="2" customFormat="1">
      <c r="B223" s="6"/>
      <c r="C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</row>
    <row r="224" spans="2:96" s="2" customFormat="1">
      <c r="B224" s="6"/>
      <c r="C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</row>
    <row r="225" spans="2:96" s="2" customFormat="1">
      <c r="B225" s="6"/>
      <c r="C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</row>
    <row r="226" spans="2:96" s="2" customFormat="1">
      <c r="B226" s="6"/>
      <c r="C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</row>
    <row r="227" spans="2:96" s="2" customFormat="1">
      <c r="B227" s="6"/>
      <c r="C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</row>
    <row r="228" spans="2:96" s="2" customFormat="1">
      <c r="B228" s="6"/>
      <c r="C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</row>
    <row r="229" spans="2:96" s="2" customFormat="1">
      <c r="B229" s="6"/>
      <c r="C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</row>
    <row r="230" spans="2:96" s="2" customFormat="1">
      <c r="B230" s="6"/>
      <c r="C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</row>
    <row r="231" spans="2:96" s="2" customFormat="1">
      <c r="B231" s="6"/>
      <c r="C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</row>
    <row r="232" spans="2:96" s="2" customFormat="1">
      <c r="B232" s="6"/>
      <c r="C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</row>
    <row r="233" spans="2:96" s="2" customFormat="1">
      <c r="B233" s="6"/>
      <c r="C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</row>
    <row r="234" spans="2:96" s="2" customFormat="1">
      <c r="B234" s="6"/>
      <c r="C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</row>
    <row r="235" spans="2:96" s="2" customFormat="1">
      <c r="B235" s="6"/>
      <c r="C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</row>
    <row r="236" spans="2:96" s="2" customFormat="1">
      <c r="B236" s="6"/>
      <c r="C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</row>
    <row r="237" spans="2:96" s="2" customFormat="1">
      <c r="B237" s="6"/>
      <c r="C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</row>
    <row r="238" spans="2:96" s="2" customFormat="1">
      <c r="B238" s="6"/>
      <c r="C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</row>
    <row r="239" spans="2:96" s="2" customFormat="1">
      <c r="B239" s="6"/>
      <c r="C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</row>
    <row r="240" spans="2:96" s="2" customFormat="1">
      <c r="B240" s="6"/>
      <c r="C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</row>
    <row r="241" spans="2:96" s="2" customFormat="1">
      <c r="B241" s="6"/>
      <c r="C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</row>
    <row r="242" spans="2:96" s="2" customFormat="1">
      <c r="B242" s="6"/>
      <c r="C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</row>
    <row r="243" spans="2:96" s="2" customFormat="1">
      <c r="B243" s="6"/>
      <c r="C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</row>
    <row r="244" spans="2:96" s="2" customFormat="1">
      <c r="B244" s="6"/>
      <c r="C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</row>
    <row r="245" spans="2:96" s="2" customFormat="1">
      <c r="B245" s="6"/>
      <c r="C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</row>
    <row r="246" spans="2:96" s="2" customFormat="1">
      <c r="B246" s="6"/>
      <c r="C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</row>
    <row r="247" spans="2:96" s="2" customFormat="1">
      <c r="B247" s="6"/>
      <c r="C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</row>
    <row r="248" spans="2:96" s="2" customFormat="1">
      <c r="B248" s="6"/>
      <c r="C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</row>
    <row r="249" spans="2:96" s="2" customFormat="1">
      <c r="B249" s="6"/>
      <c r="C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</row>
    <row r="250" spans="2:96" s="2" customFormat="1">
      <c r="B250" s="6"/>
      <c r="C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</row>
    <row r="251" spans="2:96" s="2" customFormat="1">
      <c r="B251" s="6"/>
      <c r="C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</row>
    <row r="252" spans="2:96" s="2" customFormat="1">
      <c r="B252" s="6"/>
      <c r="C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</row>
    <row r="253" spans="2:96" s="2" customFormat="1">
      <c r="B253" s="6"/>
      <c r="C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</row>
    <row r="254" spans="2:96" s="2" customFormat="1">
      <c r="B254" s="6"/>
      <c r="C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</row>
    <row r="255" spans="2:96" s="2" customFormat="1">
      <c r="B255" s="6"/>
      <c r="C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</row>
    <row r="256" spans="2:96" s="2" customFormat="1">
      <c r="B256" s="6"/>
      <c r="C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</row>
    <row r="257" spans="2:96" s="2" customFormat="1">
      <c r="B257" s="6"/>
      <c r="C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</row>
    <row r="258" spans="2:96" s="2" customFormat="1">
      <c r="B258" s="6"/>
      <c r="C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</row>
    <row r="259" spans="2:96" s="2" customFormat="1">
      <c r="B259" s="6"/>
      <c r="C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</row>
    <row r="260" spans="2:96" s="2" customFormat="1">
      <c r="B260" s="6"/>
      <c r="C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</row>
    <row r="261" spans="2:96" s="2" customFormat="1">
      <c r="B261" s="6"/>
      <c r="C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</row>
    <row r="262" spans="2:96" s="2" customFormat="1">
      <c r="B262" s="6"/>
      <c r="C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</row>
    <row r="263" spans="2:96" s="2" customFormat="1">
      <c r="B263" s="6"/>
      <c r="C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</row>
    <row r="264" spans="2:96" s="2" customFormat="1">
      <c r="B264" s="6"/>
      <c r="C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</row>
    <row r="265" spans="2:96" s="2" customFormat="1">
      <c r="B265" s="6"/>
      <c r="C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</row>
    <row r="266" spans="2:96" s="2" customFormat="1">
      <c r="B266" s="6"/>
      <c r="C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</row>
    <row r="267" spans="2:96" s="2" customFormat="1">
      <c r="B267" s="6"/>
      <c r="C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</row>
    <row r="268" spans="2:96" s="2" customFormat="1">
      <c r="B268" s="6"/>
      <c r="C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</row>
    <row r="269" spans="2:96" s="2" customFormat="1">
      <c r="B269" s="6"/>
      <c r="C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</row>
    <row r="270" spans="2:96" s="2" customFormat="1">
      <c r="B270" s="6"/>
      <c r="C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</row>
    <row r="271" spans="2:96" s="2" customFormat="1">
      <c r="B271" s="6"/>
      <c r="C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</row>
    <row r="272" spans="2:96" s="2" customFormat="1">
      <c r="B272" s="6"/>
      <c r="C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</row>
    <row r="273" spans="2:96" s="2" customFormat="1">
      <c r="B273" s="6"/>
      <c r="C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</row>
    <row r="274" spans="2:96" s="2" customFormat="1">
      <c r="B274" s="6"/>
      <c r="C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</row>
    <row r="275" spans="2:96" s="2" customFormat="1">
      <c r="B275" s="6"/>
      <c r="C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</row>
    <row r="276" spans="2:96" s="2" customFormat="1">
      <c r="B276" s="6"/>
      <c r="C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</row>
    <row r="277" spans="2:96" s="2" customFormat="1">
      <c r="B277" s="6"/>
      <c r="C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</row>
    <row r="278" spans="2:96" s="2" customFormat="1">
      <c r="B278" s="6"/>
      <c r="C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</row>
    <row r="279" spans="2:96" s="2" customFormat="1">
      <c r="B279" s="6"/>
      <c r="C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</row>
    <row r="280" spans="2:96" s="2" customFormat="1">
      <c r="B280" s="6"/>
      <c r="C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</row>
    <row r="281" spans="2:96" s="2" customFormat="1">
      <c r="B281" s="6"/>
      <c r="C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</row>
    <row r="282" spans="2:96" s="2" customFormat="1">
      <c r="B282" s="6"/>
      <c r="C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</row>
    <row r="283" spans="2:96" s="2" customFormat="1">
      <c r="B283" s="6"/>
      <c r="C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</row>
    <row r="284" spans="2:96" s="2" customFormat="1">
      <c r="B284" s="6"/>
      <c r="C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</row>
    <row r="285" spans="2:96" s="2" customFormat="1">
      <c r="B285" s="6"/>
      <c r="C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</row>
    <row r="286" spans="2:96" s="2" customFormat="1">
      <c r="B286" s="6"/>
      <c r="C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</row>
    <row r="287" spans="2:96" s="2" customFormat="1">
      <c r="B287" s="6"/>
      <c r="C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</row>
    <row r="288" spans="2:96" s="2" customFormat="1">
      <c r="B288" s="6"/>
      <c r="C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</row>
    <row r="289" spans="2:96" s="2" customFormat="1">
      <c r="B289" s="6"/>
      <c r="C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</row>
    <row r="290" spans="2:96" s="2" customFormat="1">
      <c r="B290" s="6"/>
      <c r="C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</row>
    <row r="291" spans="2:96" s="2" customFormat="1">
      <c r="B291" s="6"/>
      <c r="C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</row>
    <row r="292" spans="2:96" s="2" customFormat="1">
      <c r="B292" s="6"/>
      <c r="C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</row>
    <row r="293" spans="2:96" s="2" customFormat="1">
      <c r="B293" s="6"/>
      <c r="C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</row>
    <row r="294" spans="2:96" s="2" customFormat="1">
      <c r="B294" s="6"/>
      <c r="C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</row>
    <row r="295" spans="2:96" s="2" customFormat="1">
      <c r="B295" s="6"/>
      <c r="C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</row>
    <row r="296" spans="2:96" s="2" customFormat="1">
      <c r="B296" s="6"/>
      <c r="C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</row>
    <row r="297" spans="2:96" s="2" customFormat="1">
      <c r="B297" s="6"/>
      <c r="C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</row>
    <row r="298" spans="2:96" s="2" customFormat="1">
      <c r="B298" s="6"/>
      <c r="C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</row>
  </sheetData>
  <mergeCells count="7">
    <mergeCell ref="C55:P55"/>
    <mergeCell ref="C13:P13"/>
    <mergeCell ref="C8:P8"/>
    <mergeCell ref="C12:P12"/>
    <mergeCell ref="C9:P9"/>
    <mergeCell ref="C10:P10"/>
    <mergeCell ref="C54:P54"/>
  </mergeCells>
  <printOptions horizontalCentered="1"/>
  <pageMargins left="0.23" right="0.2" top="0.27" bottom="0.33" header="0.3" footer="0.3"/>
  <pageSetup scale="66" orientation="portrait" r:id="rId1"/>
  <ignoredErrors>
    <ignoredError sqref="P19 P3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CF332"/>
  <sheetViews>
    <sheetView showGridLines="0" topLeftCell="B1" zoomScale="85" zoomScaleNormal="85" workbookViewId="0">
      <selection activeCell="C5" sqref="C5"/>
    </sheetView>
  </sheetViews>
  <sheetFormatPr defaultColWidth="9.140625" defaultRowHeight="14.25"/>
  <cols>
    <col min="1" max="1" width="10.140625" style="17" hidden="1" customWidth="1"/>
    <col min="2" max="2" width="3" style="23" customWidth="1"/>
    <col min="3" max="3" width="55.5703125" style="24" customWidth="1"/>
    <col min="4" max="4" width="12.85546875" style="17" bestFit="1" customWidth="1"/>
    <col min="5" max="5" width="16" style="17" bestFit="1" customWidth="1"/>
    <col min="6" max="11" width="12.85546875" style="17" bestFit="1" customWidth="1"/>
    <col min="12" max="12" width="12.28515625" style="17" bestFit="1" customWidth="1"/>
    <col min="13" max="13" width="9.42578125" style="17" bestFit="1" customWidth="1"/>
    <col min="14" max="14" width="11.7109375" style="17" bestFit="1" customWidth="1"/>
    <col min="15" max="15" width="11.5703125" style="17" bestFit="1" customWidth="1"/>
    <col min="16" max="16" width="16" style="17" bestFit="1" customWidth="1"/>
    <col min="17" max="16384" width="9.140625" style="24"/>
  </cols>
  <sheetData>
    <row r="1" spans="1:83" s="17" customFormat="1">
      <c r="B1" s="18"/>
    </row>
    <row r="2" spans="1:83" s="17" customFormat="1">
      <c r="B2" s="18"/>
    </row>
    <row r="3" spans="1:83" s="17" customFormat="1">
      <c r="B3" s="18"/>
    </row>
    <row r="4" spans="1:83" s="17" customFormat="1">
      <c r="B4" s="18"/>
    </row>
    <row r="5" spans="1:83" s="17" customFormat="1">
      <c r="B5" s="18"/>
    </row>
    <row r="6" spans="1:83" s="17" customFormat="1">
      <c r="B6" s="18"/>
    </row>
    <row r="7" spans="1:83" s="17" customFormat="1">
      <c r="B7" s="18"/>
    </row>
    <row r="8" spans="1:83" s="19" customFormat="1" ht="15">
      <c r="B8" s="20"/>
      <c r="C8" s="15" t="s">
        <v>51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83" s="19" customFormat="1" ht="15">
      <c r="B9" s="20"/>
      <c r="C9" s="15" t="s">
        <v>64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83" s="19" customFormat="1" ht="15">
      <c r="B10" s="20"/>
      <c r="C10" s="15" t="s">
        <v>59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83" s="19" customFormat="1" ht="7.5" customHeight="1">
      <c r="B11" s="18"/>
      <c r="C11" s="14"/>
    </row>
    <row r="12" spans="1:83" s="19" customFormat="1" ht="15">
      <c r="B12" s="20"/>
      <c r="C12" s="15" t="s">
        <v>63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83" s="19" customFormat="1">
      <c r="B13" s="18"/>
      <c r="C13" s="16" t="s">
        <v>60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83" s="19" customFormat="1" ht="7.5" customHeight="1">
      <c r="B14" s="18"/>
    </row>
    <row r="15" spans="1:83" s="25" customFormat="1" ht="18" customHeight="1">
      <c r="B15" s="26"/>
      <c r="C15" s="27" t="s">
        <v>29</v>
      </c>
      <c r="D15" s="28" t="s">
        <v>26</v>
      </c>
      <c r="E15" s="28" t="s">
        <v>27</v>
      </c>
      <c r="F15" s="28" t="s">
        <v>28</v>
      </c>
      <c r="G15" s="28" t="s">
        <v>43</v>
      </c>
      <c r="H15" s="28" t="s">
        <v>55</v>
      </c>
      <c r="I15" s="28" t="s">
        <v>56</v>
      </c>
      <c r="J15" s="28" t="s">
        <v>49</v>
      </c>
      <c r="K15" s="28" t="s">
        <v>50</v>
      </c>
      <c r="L15" s="28" t="s">
        <v>57</v>
      </c>
      <c r="M15" s="28" t="s">
        <v>46</v>
      </c>
      <c r="N15" s="28" t="s">
        <v>47</v>
      </c>
      <c r="O15" s="28" t="s">
        <v>48</v>
      </c>
      <c r="P15" s="29" t="s">
        <v>25</v>
      </c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</row>
    <row r="16" spans="1:83" s="34" customFormat="1" ht="15">
      <c r="A16" s="17"/>
      <c r="B16" s="18"/>
      <c r="C16" s="31" t="s">
        <v>25</v>
      </c>
      <c r="D16" s="32">
        <f>D17+D35</f>
        <v>14611491.836999999</v>
      </c>
      <c r="E16" s="32">
        <f t="shared" ref="E16:O16" si="0">E17+E35</f>
        <v>2752500000</v>
      </c>
      <c r="F16" s="32">
        <f t="shared" si="0"/>
        <v>63393465.759999998</v>
      </c>
      <c r="G16" s="32">
        <f t="shared" si="0"/>
        <v>15773522.01</v>
      </c>
      <c r="H16" s="32">
        <f t="shared" si="0"/>
        <v>47574489.394000001</v>
      </c>
      <c r="I16" s="32">
        <f t="shared" si="0"/>
        <v>67765021.871999994</v>
      </c>
      <c r="J16" s="32">
        <f t="shared" si="0"/>
        <v>41078798.379999995</v>
      </c>
      <c r="K16" s="32">
        <f t="shared" si="0"/>
        <v>44937602.184</v>
      </c>
      <c r="L16" s="32">
        <f t="shared" si="0"/>
        <v>0</v>
      </c>
      <c r="M16" s="32">
        <f t="shared" si="0"/>
        <v>0</v>
      </c>
      <c r="N16" s="32">
        <f t="shared" si="0"/>
        <v>0</v>
      </c>
      <c r="O16" s="32">
        <f t="shared" si="0"/>
        <v>0</v>
      </c>
      <c r="P16" s="32">
        <f t="shared" ref="P16" si="1">+P17+P35</f>
        <v>3047634391.4369998</v>
      </c>
      <c r="Q16" s="21"/>
      <c r="R16" s="21"/>
      <c r="S16" s="21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</row>
    <row r="17" spans="1:56" s="22" customFormat="1" ht="15">
      <c r="A17" s="17"/>
      <c r="B17" s="18"/>
      <c r="C17" s="35" t="s">
        <v>30</v>
      </c>
      <c r="D17" s="36">
        <f>D19+D28+D32+D33</f>
        <v>14039366.836999999</v>
      </c>
      <c r="E17" s="36">
        <f t="shared" ref="E17:O17" si="2">E19+E28+E32+E33</f>
        <v>2500000</v>
      </c>
      <c r="F17" s="36">
        <f t="shared" si="2"/>
        <v>50832525.369999997</v>
      </c>
      <c r="G17" s="36">
        <f t="shared" si="2"/>
        <v>15773522.01</v>
      </c>
      <c r="H17" s="36">
        <f t="shared" si="2"/>
        <v>47574489.394000001</v>
      </c>
      <c r="I17" s="36">
        <f t="shared" si="2"/>
        <v>51314159.061999999</v>
      </c>
      <c r="J17" s="36">
        <f t="shared" si="2"/>
        <v>41078798.379999995</v>
      </c>
      <c r="K17" s="36">
        <f t="shared" si="2"/>
        <v>36013473.134000003</v>
      </c>
      <c r="L17" s="36">
        <f t="shared" si="2"/>
        <v>0</v>
      </c>
      <c r="M17" s="36">
        <f t="shared" si="2"/>
        <v>0</v>
      </c>
      <c r="N17" s="36">
        <f t="shared" si="2"/>
        <v>0</v>
      </c>
      <c r="O17" s="36">
        <f t="shared" si="2"/>
        <v>0</v>
      </c>
      <c r="P17" s="36">
        <f t="shared" ref="P17" si="3">+P19+P28+P32+P33</f>
        <v>259126334.18699998</v>
      </c>
      <c r="Q17" s="21"/>
      <c r="R17" s="21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</row>
    <row r="18" spans="1:56" s="22" customFormat="1">
      <c r="A18" s="17"/>
      <c r="B18" s="18"/>
      <c r="C18" s="37" t="s">
        <v>35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f t="shared" ref="P18:P44" si="4">SUM(D18:O18)</f>
        <v>0</v>
      </c>
      <c r="Q18" s="21"/>
      <c r="R18" s="21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</row>
    <row r="19" spans="1:56" s="22" customFormat="1" ht="15">
      <c r="A19" s="17"/>
      <c r="B19" s="18"/>
      <c r="C19" s="39" t="s">
        <v>31</v>
      </c>
      <c r="D19" s="40">
        <f>SUM(D20:D26)</f>
        <v>12000000</v>
      </c>
      <c r="E19" s="40">
        <f t="shared" ref="E19" si="5">SUM(E20:E26)</f>
        <v>2500000</v>
      </c>
      <c r="F19" s="40">
        <f t="shared" ref="F19:O19" si="6">SUM(F20:F26)</f>
        <v>50832525.369999997</v>
      </c>
      <c r="G19" s="40">
        <f t="shared" si="6"/>
        <v>15773522.01</v>
      </c>
      <c r="H19" s="40">
        <f t="shared" si="6"/>
        <v>37887102.780000001</v>
      </c>
      <c r="I19" s="40">
        <f t="shared" si="6"/>
        <v>49380853.039999999</v>
      </c>
      <c r="J19" s="40">
        <f t="shared" si="6"/>
        <v>41078798.379999995</v>
      </c>
      <c r="K19" s="40">
        <f t="shared" si="6"/>
        <v>27197541.98</v>
      </c>
      <c r="L19" s="40">
        <f t="shared" si="6"/>
        <v>0</v>
      </c>
      <c r="M19" s="40">
        <f t="shared" si="6"/>
        <v>0</v>
      </c>
      <c r="N19" s="40">
        <f t="shared" si="6"/>
        <v>0</v>
      </c>
      <c r="O19" s="40">
        <f t="shared" si="6"/>
        <v>0</v>
      </c>
      <c r="P19" s="40">
        <f t="shared" ref="P19" si="7">SUM(P20:P26)</f>
        <v>236650343.55999997</v>
      </c>
      <c r="Q19" s="21"/>
      <c r="R19" s="21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</row>
    <row r="20" spans="1:56" s="22" customFormat="1">
      <c r="A20" s="17"/>
      <c r="B20" s="18"/>
      <c r="C20" s="41" t="s">
        <v>38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3099418.15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f t="shared" si="4"/>
        <v>3099418.15</v>
      </c>
      <c r="Q20" s="21"/>
      <c r="R20" s="21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</row>
    <row r="21" spans="1:56" s="22" customFormat="1">
      <c r="A21" s="17"/>
      <c r="B21" s="18"/>
      <c r="C21" s="41" t="s">
        <v>39</v>
      </c>
      <c r="D21" s="42">
        <v>12000000</v>
      </c>
      <c r="E21" s="42">
        <v>2500000</v>
      </c>
      <c r="F21" s="42">
        <v>49103331</v>
      </c>
      <c r="G21" s="42">
        <v>10812927.43</v>
      </c>
      <c r="H21" s="42">
        <v>22960941.760000002</v>
      </c>
      <c r="I21" s="42">
        <v>13000000</v>
      </c>
      <c r="J21" s="42">
        <v>36663986.439999998</v>
      </c>
      <c r="K21" s="43">
        <v>22250000</v>
      </c>
      <c r="L21" s="42">
        <v>0</v>
      </c>
      <c r="M21" s="42">
        <v>0</v>
      </c>
      <c r="N21" s="42">
        <v>0</v>
      </c>
      <c r="O21" s="42">
        <v>0</v>
      </c>
      <c r="P21" s="42">
        <f t="shared" si="4"/>
        <v>169291186.63</v>
      </c>
      <c r="Q21" s="21"/>
      <c r="R21" s="21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</row>
    <row r="22" spans="1:56" s="22" customFormat="1">
      <c r="A22" s="17"/>
      <c r="B22" s="18"/>
      <c r="C22" s="41" t="s">
        <v>40</v>
      </c>
      <c r="D22" s="42">
        <v>0</v>
      </c>
      <c r="E22" s="42">
        <v>0</v>
      </c>
      <c r="F22" s="42">
        <v>1729194.37</v>
      </c>
      <c r="G22" s="42">
        <v>4710594.58</v>
      </c>
      <c r="H22" s="42">
        <v>1526161.02</v>
      </c>
      <c r="I22" s="42">
        <v>36380853.039999999</v>
      </c>
      <c r="J22" s="42">
        <v>599830.79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f t="shared" si="4"/>
        <v>44946633.799999997</v>
      </c>
      <c r="Q22" s="21"/>
      <c r="R22" s="21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</row>
    <row r="23" spans="1:56" s="22" customFormat="1">
      <c r="A23" s="17"/>
      <c r="B23" s="18"/>
      <c r="C23" s="41" t="s">
        <v>37</v>
      </c>
      <c r="D23" s="42">
        <v>0</v>
      </c>
      <c r="E23" s="42">
        <v>0</v>
      </c>
      <c r="F23" s="42">
        <v>0</v>
      </c>
      <c r="G23" s="42">
        <v>0</v>
      </c>
      <c r="H23" s="42">
        <v>6400000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f t="shared" si="4"/>
        <v>6400000</v>
      </c>
      <c r="Q23" s="21"/>
      <c r="R23" s="21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</row>
    <row r="24" spans="1:56" s="22" customFormat="1">
      <c r="A24" s="17"/>
      <c r="B24" s="18"/>
      <c r="C24" s="41" t="s">
        <v>24</v>
      </c>
      <c r="D24" s="42">
        <v>0</v>
      </c>
      <c r="E24" s="42">
        <v>0</v>
      </c>
      <c r="F24" s="42">
        <v>0</v>
      </c>
      <c r="G24" s="42">
        <v>0</v>
      </c>
      <c r="H24" s="42">
        <v>7000000</v>
      </c>
      <c r="I24" s="42">
        <v>0</v>
      </c>
      <c r="J24" s="42">
        <v>0</v>
      </c>
      <c r="K24" s="42">
        <v>4947541.9800000004</v>
      </c>
      <c r="L24" s="42">
        <v>0</v>
      </c>
      <c r="M24" s="42">
        <v>0</v>
      </c>
      <c r="N24" s="42">
        <v>0</v>
      </c>
      <c r="O24" s="42">
        <v>0</v>
      </c>
      <c r="P24" s="42">
        <f t="shared" si="4"/>
        <v>11947541.98</v>
      </c>
      <c r="Q24" s="21"/>
      <c r="R24" s="21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</row>
    <row r="25" spans="1:56" s="22" customFormat="1">
      <c r="A25" s="17"/>
      <c r="B25" s="18"/>
      <c r="C25" s="41" t="s">
        <v>61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f t="shared" si="4"/>
        <v>0</v>
      </c>
      <c r="Q25" s="21"/>
      <c r="R25" s="21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</row>
    <row r="26" spans="1:56" s="22" customFormat="1">
      <c r="A26" s="17"/>
      <c r="B26" s="18"/>
      <c r="C26" s="41" t="s">
        <v>41</v>
      </c>
      <c r="D26" s="42">
        <v>0</v>
      </c>
      <c r="E26" s="42">
        <v>0</v>
      </c>
      <c r="F26" s="42">
        <v>0</v>
      </c>
      <c r="G26" s="42">
        <v>250000</v>
      </c>
      <c r="H26" s="42">
        <v>0</v>
      </c>
      <c r="I26" s="42">
        <v>0</v>
      </c>
      <c r="J26" s="42">
        <v>715563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f t="shared" si="4"/>
        <v>965563</v>
      </c>
      <c r="Q26" s="21"/>
      <c r="R26" s="21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</row>
    <row r="27" spans="1:56" s="22" customFormat="1" ht="15">
      <c r="A27" s="17"/>
      <c r="B27" s="18"/>
      <c r="C27" s="41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2"/>
      <c r="Q27" s="21"/>
      <c r="R27" s="21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</row>
    <row r="28" spans="1:56" s="22" customFormat="1" ht="15">
      <c r="A28" s="17"/>
      <c r="B28" s="18"/>
      <c r="C28" s="39" t="s">
        <v>52</v>
      </c>
      <c r="D28" s="40">
        <f>SUM(D29:D30)</f>
        <v>2039366.8370000001</v>
      </c>
      <c r="E28" s="40">
        <f t="shared" ref="E28" si="8">SUM(E29:E30)</f>
        <v>0</v>
      </c>
      <c r="F28" s="40">
        <f t="shared" ref="F28:O28" si="9">SUM(F29:F30)</f>
        <v>0</v>
      </c>
      <c r="G28" s="40">
        <f t="shared" si="9"/>
        <v>0</v>
      </c>
      <c r="H28" s="40">
        <f t="shared" si="9"/>
        <v>9687386.6140000001</v>
      </c>
      <c r="I28" s="40">
        <f t="shared" si="9"/>
        <v>1933306.0220000001</v>
      </c>
      <c r="J28" s="40">
        <f t="shared" si="9"/>
        <v>0</v>
      </c>
      <c r="K28" s="40">
        <f t="shared" si="9"/>
        <v>8815931.1539999992</v>
      </c>
      <c r="L28" s="40">
        <f t="shared" si="9"/>
        <v>0</v>
      </c>
      <c r="M28" s="40">
        <f t="shared" si="9"/>
        <v>0</v>
      </c>
      <c r="N28" s="40">
        <f t="shared" si="9"/>
        <v>0</v>
      </c>
      <c r="O28" s="40">
        <f t="shared" si="9"/>
        <v>0</v>
      </c>
      <c r="P28" s="40">
        <f t="shared" ref="P28" si="10">+P29+P30</f>
        <v>22475990.627</v>
      </c>
      <c r="Q28" s="21"/>
      <c r="R28" s="21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</row>
    <row r="29" spans="1:56" s="22" customFormat="1">
      <c r="A29" s="17"/>
      <c r="B29" s="18"/>
      <c r="C29" s="41" t="s">
        <v>54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5751882</v>
      </c>
      <c r="L29" s="42">
        <v>0</v>
      </c>
      <c r="M29" s="42">
        <v>0</v>
      </c>
      <c r="N29" s="42">
        <v>0</v>
      </c>
      <c r="O29" s="42">
        <v>0</v>
      </c>
      <c r="P29" s="42">
        <f t="shared" si="4"/>
        <v>5751882</v>
      </c>
      <c r="Q29" s="21"/>
      <c r="R29" s="21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</row>
    <row r="30" spans="1:56" s="22" customFormat="1" ht="15">
      <c r="A30" s="17"/>
      <c r="B30" s="18"/>
      <c r="C30" s="41" t="s">
        <v>53</v>
      </c>
      <c r="D30" s="42">
        <v>2039366.8370000001</v>
      </c>
      <c r="E30" s="40">
        <v>0</v>
      </c>
      <c r="F30" s="40">
        <v>0</v>
      </c>
      <c r="G30" s="40">
        <v>0</v>
      </c>
      <c r="H30" s="40">
        <v>9687386.6140000001</v>
      </c>
      <c r="I30" s="40">
        <v>1933306.0220000001</v>
      </c>
      <c r="J30" s="42">
        <v>0</v>
      </c>
      <c r="K30" s="42">
        <v>3064049.1540000001</v>
      </c>
      <c r="L30" s="40">
        <v>0</v>
      </c>
      <c r="M30" s="40">
        <v>0</v>
      </c>
      <c r="N30" s="40">
        <v>0</v>
      </c>
      <c r="O30" s="40">
        <v>0</v>
      </c>
      <c r="P30" s="42">
        <f t="shared" si="4"/>
        <v>16724108.627</v>
      </c>
      <c r="Q30" s="21"/>
      <c r="R30" s="21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</row>
    <row r="31" spans="1:56" s="22" customFormat="1" ht="15">
      <c r="A31" s="17"/>
      <c r="B31" s="18"/>
      <c r="C31" s="41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21"/>
      <c r="R31" s="21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</row>
    <row r="32" spans="1:56" s="22" customFormat="1" ht="15">
      <c r="A32" s="17"/>
      <c r="B32" s="18"/>
      <c r="C32" s="39" t="s">
        <v>33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f>SUM(D32:O32)</f>
        <v>0</v>
      </c>
      <c r="Q32" s="21"/>
      <c r="R32" s="21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</row>
    <row r="33" spans="1:56" s="22" customFormat="1" ht="15">
      <c r="A33" s="17"/>
      <c r="B33" s="18"/>
      <c r="C33" s="39" t="s">
        <v>34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2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f t="shared" si="4"/>
        <v>0</v>
      </c>
      <c r="Q33" s="21"/>
      <c r="R33" s="21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</row>
    <row r="34" spans="1:56" s="22" customFormat="1" ht="15">
      <c r="A34" s="17"/>
      <c r="B34" s="18"/>
      <c r="C34" s="44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21"/>
      <c r="R34" s="21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</row>
    <row r="35" spans="1:56" s="22" customFormat="1" ht="15">
      <c r="A35" s="17"/>
      <c r="B35" s="18"/>
      <c r="C35" s="45" t="s">
        <v>36</v>
      </c>
      <c r="D35" s="46">
        <f>D37+D46+D50+D51</f>
        <v>572125</v>
      </c>
      <c r="E35" s="46">
        <f t="shared" ref="E35:O35" si="11">E37+E46+E50+E51</f>
        <v>2750000000</v>
      </c>
      <c r="F35" s="46">
        <f t="shared" si="11"/>
        <v>12560940.390000001</v>
      </c>
      <c r="G35" s="46">
        <f t="shared" si="11"/>
        <v>0</v>
      </c>
      <c r="H35" s="46">
        <f t="shared" si="11"/>
        <v>0</v>
      </c>
      <c r="I35" s="46">
        <f t="shared" si="11"/>
        <v>16450862.810000001</v>
      </c>
      <c r="J35" s="46">
        <f t="shared" si="11"/>
        <v>0</v>
      </c>
      <c r="K35" s="46">
        <f t="shared" si="11"/>
        <v>8924129.0500000007</v>
      </c>
      <c r="L35" s="46">
        <f t="shared" si="11"/>
        <v>0</v>
      </c>
      <c r="M35" s="46">
        <f t="shared" si="11"/>
        <v>0</v>
      </c>
      <c r="N35" s="46">
        <f t="shared" si="11"/>
        <v>0</v>
      </c>
      <c r="O35" s="46">
        <f t="shared" si="11"/>
        <v>0</v>
      </c>
      <c r="P35" s="46">
        <f t="shared" ref="P35" si="12">+P37+P46+P50+P51</f>
        <v>2788508057.25</v>
      </c>
      <c r="Q35" s="21"/>
      <c r="R35" s="21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</row>
    <row r="36" spans="1:56" s="22" customFormat="1">
      <c r="A36" s="17"/>
      <c r="B36" s="18"/>
      <c r="C36" s="37" t="s">
        <v>35</v>
      </c>
      <c r="D36" s="38">
        <v>572125</v>
      </c>
      <c r="E36" s="38">
        <v>2268750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f t="shared" si="4"/>
        <v>2840875</v>
      </c>
      <c r="Q36" s="21"/>
      <c r="R36" s="21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</row>
    <row r="37" spans="1:56" s="22" customFormat="1" ht="15">
      <c r="A37" s="17"/>
      <c r="B37" s="18"/>
      <c r="C37" s="39" t="s">
        <v>31</v>
      </c>
      <c r="D37" s="40">
        <f>SUM(D38:D44)</f>
        <v>572125</v>
      </c>
      <c r="E37" s="40">
        <f t="shared" ref="E37" si="13">SUM(E38:E44)</f>
        <v>0</v>
      </c>
      <c r="F37" s="40">
        <f t="shared" ref="F37:O37" si="14">SUM(F38:F44)</f>
        <v>12560940.390000001</v>
      </c>
      <c r="G37" s="40">
        <f t="shared" si="14"/>
        <v>0</v>
      </c>
      <c r="H37" s="40">
        <f t="shared" si="14"/>
        <v>0</v>
      </c>
      <c r="I37" s="40">
        <f t="shared" si="14"/>
        <v>16450862.810000001</v>
      </c>
      <c r="J37" s="40">
        <f t="shared" si="14"/>
        <v>0</v>
      </c>
      <c r="K37" s="40">
        <f t="shared" si="14"/>
        <v>8924129.0500000007</v>
      </c>
      <c r="L37" s="40">
        <f t="shared" si="14"/>
        <v>0</v>
      </c>
      <c r="M37" s="40">
        <f t="shared" si="14"/>
        <v>0</v>
      </c>
      <c r="N37" s="40">
        <f t="shared" si="14"/>
        <v>0</v>
      </c>
      <c r="O37" s="40">
        <f t="shared" si="14"/>
        <v>0</v>
      </c>
      <c r="P37" s="40">
        <f>SUM(P38:P44)</f>
        <v>38508057.25</v>
      </c>
      <c r="Q37" s="21"/>
      <c r="R37" s="21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</row>
    <row r="38" spans="1:56" s="22" customFormat="1">
      <c r="A38" s="17"/>
      <c r="B38" s="18"/>
      <c r="C38" s="41" t="s">
        <v>38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f t="shared" si="4"/>
        <v>0</v>
      </c>
      <c r="Q38" s="21"/>
      <c r="R38" s="21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</row>
    <row r="39" spans="1:56" s="22" customFormat="1">
      <c r="A39" s="17"/>
      <c r="B39" s="18"/>
      <c r="C39" s="41" t="s">
        <v>39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3">
        <v>0</v>
      </c>
      <c r="L39" s="42">
        <v>0</v>
      </c>
      <c r="M39" s="42">
        <v>0</v>
      </c>
      <c r="N39" s="42">
        <v>0</v>
      </c>
      <c r="O39" s="42">
        <v>0</v>
      </c>
      <c r="P39" s="42">
        <f t="shared" si="4"/>
        <v>0</v>
      </c>
      <c r="Q39" s="21"/>
      <c r="R39" s="21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</row>
    <row r="40" spans="1:56" s="22" customFormat="1">
      <c r="A40" s="17"/>
      <c r="B40" s="18"/>
      <c r="C40" s="41" t="s">
        <v>40</v>
      </c>
      <c r="D40" s="42">
        <v>572125</v>
      </c>
      <c r="E40" s="42">
        <v>0</v>
      </c>
      <c r="F40" s="42">
        <v>12560940.390000001</v>
      </c>
      <c r="G40" s="42">
        <v>0</v>
      </c>
      <c r="H40" s="42">
        <v>0</v>
      </c>
      <c r="I40" s="42">
        <v>16450862.810000001</v>
      </c>
      <c r="J40" s="42">
        <v>0</v>
      </c>
      <c r="K40" s="42">
        <v>8924129.0500000007</v>
      </c>
      <c r="L40" s="42">
        <v>0</v>
      </c>
      <c r="M40" s="42">
        <v>0</v>
      </c>
      <c r="N40" s="42">
        <v>0</v>
      </c>
      <c r="O40" s="42">
        <v>0</v>
      </c>
      <c r="P40" s="42">
        <f t="shared" si="4"/>
        <v>38508057.25</v>
      </c>
      <c r="Q40" s="21"/>
      <c r="R40" s="21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</row>
    <row r="41" spans="1:56" s="22" customFormat="1">
      <c r="A41" s="17"/>
      <c r="B41" s="18"/>
      <c r="C41" s="41" t="s">
        <v>37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f t="shared" si="4"/>
        <v>0</v>
      </c>
      <c r="Q41" s="21"/>
      <c r="R41" s="21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</row>
    <row r="42" spans="1:56" s="22" customFormat="1">
      <c r="A42" s="17"/>
      <c r="B42" s="18"/>
      <c r="C42" s="41" t="s">
        <v>24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f t="shared" si="4"/>
        <v>0</v>
      </c>
      <c r="Q42" s="21"/>
      <c r="R42" s="21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</row>
    <row r="43" spans="1:56" s="22" customFormat="1">
      <c r="A43" s="17"/>
      <c r="B43" s="18"/>
      <c r="C43" s="41" t="s">
        <v>61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f t="shared" si="4"/>
        <v>0</v>
      </c>
      <c r="Q43" s="21"/>
      <c r="R43" s="21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</row>
    <row r="44" spans="1:56" s="22" customFormat="1">
      <c r="A44" s="17"/>
      <c r="B44" s="18"/>
      <c r="C44" s="41" t="s">
        <v>41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f t="shared" si="4"/>
        <v>0</v>
      </c>
      <c r="Q44" s="21"/>
      <c r="R44" s="21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</row>
    <row r="45" spans="1:56" s="22" customFormat="1" ht="15">
      <c r="A45" s="17"/>
      <c r="B45" s="18"/>
      <c r="C45" s="41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0"/>
      <c r="Q45" s="21"/>
      <c r="R45" s="21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</row>
    <row r="46" spans="1:56" s="22" customFormat="1" ht="15">
      <c r="A46" s="17"/>
      <c r="B46" s="18"/>
      <c r="C46" s="39" t="s">
        <v>52</v>
      </c>
      <c r="D46" s="40">
        <f>SUM(D47:D48)</f>
        <v>0</v>
      </c>
      <c r="E46" s="40">
        <f t="shared" ref="E46" si="15">SUM(E47:E48)</f>
        <v>0</v>
      </c>
      <c r="F46" s="40">
        <f t="shared" ref="F46:O46" si="16">SUM(F47:F48)</f>
        <v>0</v>
      </c>
      <c r="G46" s="40">
        <f t="shared" si="16"/>
        <v>0</v>
      </c>
      <c r="H46" s="40">
        <f t="shared" si="16"/>
        <v>0</v>
      </c>
      <c r="I46" s="40">
        <f t="shared" si="16"/>
        <v>0</v>
      </c>
      <c r="J46" s="40">
        <f t="shared" si="16"/>
        <v>0</v>
      </c>
      <c r="K46" s="40">
        <f t="shared" si="16"/>
        <v>0</v>
      </c>
      <c r="L46" s="40">
        <f t="shared" si="16"/>
        <v>0</v>
      </c>
      <c r="M46" s="40">
        <f t="shared" si="16"/>
        <v>0</v>
      </c>
      <c r="N46" s="40">
        <f t="shared" si="16"/>
        <v>0</v>
      </c>
      <c r="O46" s="40">
        <f t="shared" si="16"/>
        <v>0</v>
      </c>
      <c r="P46" s="40">
        <f t="shared" ref="P46" si="17">+P47+P48</f>
        <v>0</v>
      </c>
      <c r="Q46" s="21"/>
      <c r="R46" s="21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</row>
    <row r="47" spans="1:56" s="22" customFormat="1">
      <c r="A47" s="17"/>
      <c r="B47" s="18"/>
      <c r="C47" s="41" t="s">
        <v>54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f>SUM(D47:O47)</f>
        <v>0</v>
      </c>
      <c r="Q47" s="21"/>
      <c r="R47" s="21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</row>
    <row r="48" spans="1:56" s="22" customFormat="1">
      <c r="A48" s="17"/>
      <c r="B48" s="18"/>
      <c r="C48" s="41" t="s">
        <v>32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f>SUM(D48:O48)</f>
        <v>0</v>
      </c>
      <c r="Q48" s="21"/>
      <c r="R48" s="21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</row>
    <row r="49" spans="1:56" s="22" customFormat="1">
      <c r="A49" s="17"/>
      <c r="B49" s="18"/>
      <c r="C49" s="41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21"/>
      <c r="R49" s="21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</row>
    <row r="50" spans="1:56" s="22" customFormat="1" ht="15">
      <c r="A50" s="17"/>
      <c r="B50" s="18"/>
      <c r="C50" s="39" t="s">
        <v>33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0">
        <f>SUM(D50:O50)</f>
        <v>0</v>
      </c>
      <c r="Q50" s="21"/>
      <c r="R50" s="21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</row>
    <row r="51" spans="1:56" s="22" customFormat="1" ht="15.75" thickBot="1">
      <c r="A51" s="17"/>
      <c r="B51" s="18"/>
      <c r="C51" s="47" t="s">
        <v>34</v>
      </c>
      <c r="D51" s="48">
        <v>0</v>
      </c>
      <c r="E51" s="48">
        <v>2750000000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9">
        <f>SUM(D51:O51)</f>
        <v>2750000000</v>
      </c>
      <c r="Q51" s="21"/>
      <c r="R51" s="21"/>
    </row>
    <row r="52" spans="1:56" s="22" customFormat="1" ht="15.75" thickTop="1">
      <c r="A52" s="17"/>
      <c r="B52" s="18"/>
      <c r="C52" s="13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0"/>
      <c r="Q52" s="21"/>
      <c r="R52" s="21"/>
    </row>
    <row r="53" spans="1:56" s="22" customFormat="1" ht="15">
      <c r="A53" s="17"/>
      <c r="B53" s="18"/>
      <c r="C53" s="12" t="s">
        <v>62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0"/>
      <c r="Q53" s="21"/>
      <c r="R53" s="21"/>
    </row>
    <row r="54" spans="1:56" s="22" customFormat="1">
      <c r="A54" s="17"/>
      <c r="B54" s="18"/>
      <c r="C54" s="52" t="s">
        <v>58</v>
      </c>
      <c r="D54" s="53"/>
      <c r="E54" s="53"/>
      <c r="F54" s="53"/>
      <c r="G54" s="53"/>
      <c r="H54" s="53"/>
      <c r="I54" s="9"/>
      <c r="J54" s="9"/>
      <c r="K54" s="9"/>
      <c r="L54" s="9"/>
      <c r="M54" s="9"/>
      <c r="N54" s="9"/>
      <c r="O54" s="9"/>
      <c r="P54" s="9"/>
    </row>
    <row r="55" spans="1:56" s="17" customFormat="1" ht="15" customHeight="1">
      <c r="B55" s="19"/>
      <c r="C55" s="54" t="s">
        <v>65</v>
      </c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56" s="17" customFormat="1">
      <c r="B56" s="14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</row>
    <row r="57" spans="1:56" s="17" customFormat="1">
      <c r="B57" s="14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</row>
    <row r="58" spans="1:56" s="17" customFormat="1">
      <c r="B58" s="14"/>
    </row>
    <row r="59" spans="1:56" s="17" customFormat="1">
      <c r="B59" s="14"/>
    </row>
    <row r="60" spans="1:56" s="17" customFormat="1">
      <c r="B60" s="18"/>
    </row>
    <row r="61" spans="1:56" s="17" customFormat="1" ht="15">
      <c r="B61" s="18"/>
      <c r="F61" s="51"/>
      <c r="G61" s="51"/>
      <c r="H61" s="51"/>
      <c r="I61" s="51"/>
      <c r="J61" s="51"/>
      <c r="K61" s="51"/>
      <c r="L61" s="51"/>
      <c r="M61" s="51"/>
      <c r="N61" s="51"/>
      <c r="O61" s="51"/>
    </row>
    <row r="62" spans="1:56" s="17" customFormat="1">
      <c r="B62" s="18"/>
    </row>
    <row r="63" spans="1:56" s="17" customFormat="1">
      <c r="B63" s="18"/>
    </row>
    <row r="64" spans="1:56" s="17" customFormat="1">
      <c r="B64" s="18"/>
    </row>
    <row r="65" spans="2:2" s="17" customFormat="1">
      <c r="B65" s="18"/>
    </row>
    <row r="66" spans="2:2" s="17" customFormat="1">
      <c r="B66" s="18"/>
    </row>
    <row r="67" spans="2:2" s="17" customFormat="1">
      <c r="B67" s="18"/>
    </row>
    <row r="68" spans="2:2" s="17" customFormat="1">
      <c r="B68" s="18"/>
    </row>
    <row r="69" spans="2:2" s="17" customFormat="1">
      <c r="B69" s="18"/>
    </row>
    <row r="70" spans="2:2" s="17" customFormat="1">
      <c r="B70" s="18"/>
    </row>
    <row r="71" spans="2:2" s="17" customFormat="1">
      <c r="B71" s="18"/>
    </row>
    <row r="72" spans="2:2" s="17" customFormat="1">
      <c r="B72" s="18"/>
    </row>
    <row r="73" spans="2:2" s="17" customFormat="1">
      <c r="B73" s="18"/>
    </row>
    <row r="74" spans="2:2" s="17" customFormat="1">
      <c r="B74" s="18"/>
    </row>
    <row r="75" spans="2:2" s="17" customFormat="1">
      <c r="B75" s="18"/>
    </row>
    <row r="76" spans="2:2" s="17" customFormat="1">
      <c r="B76" s="18"/>
    </row>
    <row r="77" spans="2:2" s="17" customFormat="1">
      <c r="B77" s="18"/>
    </row>
    <row r="78" spans="2:2" s="17" customFormat="1">
      <c r="B78" s="18"/>
    </row>
    <row r="79" spans="2:2" s="17" customFormat="1">
      <c r="B79" s="18"/>
    </row>
    <row r="80" spans="2:2" s="17" customFormat="1">
      <c r="B80" s="18"/>
    </row>
    <row r="81" spans="2:2" s="17" customFormat="1">
      <c r="B81" s="18"/>
    </row>
    <row r="82" spans="2:2" s="17" customFormat="1">
      <c r="B82" s="18"/>
    </row>
    <row r="83" spans="2:2" s="17" customFormat="1">
      <c r="B83" s="18"/>
    </row>
    <row r="84" spans="2:2" s="17" customFormat="1">
      <c r="B84" s="18"/>
    </row>
    <row r="85" spans="2:2" s="17" customFormat="1">
      <c r="B85" s="18"/>
    </row>
    <row r="86" spans="2:2" s="17" customFormat="1">
      <c r="B86" s="18"/>
    </row>
    <row r="87" spans="2:2" s="17" customFormat="1">
      <c r="B87" s="18"/>
    </row>
    <row r="88" spans="2:2" s="17" customFormat="1">
      <c r="B88" s="18"/>
    </row>
    <row r="89" spans="2:2" s="17" customFormat="1">
      <c r="B89" s="18"/>
    </row>
    <row r="90" spans="2:2" s="17" customFormat="1">
      <c r="B90" s="18"/>
    </row>
    <row r="91" spans="2:2" s="17" customFormat="1">
      <c r="B91" s="18"/>
    </row>
    <row r="92" spans="2:2" s="17" customFormat="1">
      <c r="B92" s="18"/>
    </row>
    <row r="93" spans="2:2" s="17" customFormat="1">
      <c r="B93" s="18"/>
    </row>
    <row r="94" spans="2:2" s="17" customFormat="1">
      <c r="B94" s="18"/>
    </row>
    <row r="95" spans="2:2" s="17" customFormat="1">
      <c r="B95" s="18"/>
    </row>
    <row r="96" spans="2:2" s="17" customFormat="1">
      <c r="B96" s="18"/>
    </row>
    <row r="97" spans="2:84" s="17" customFormat="1">
      <c r="B97" s="18"/>
    </row>
    <row r="98" spans="2:84" s="17" customFormat="1">
      <c r="B98" s="18"/>
    </row>
    <row r="99" spans="2:84" s="17" customFormat="1">
      <c r="B99" s="18"/>
    </row>
    <row r="100" spans="2:84" s="17" customFormat="1">
      <c r="B100" s="18"/>
    </row>
    <row r="101" spans="2:84" s="17" customFormat="1">
      <c r="B101" s="18"/>
    </row>
    <row r="102" spans="2:84" s="17" customFormat="1">
      <c r="B102" s="18"/>
    </row>
    <row r="103" spans="2:84" s="17" customFormat="1">
      <c r="B103" s="18"/>
    </row>
    <row r="104" spans="2:84" s="17" customFormat="1">
      <c r="B104" s="18"/>
    </row>
    <row r="105" spans="2:84" s="17" customFormat="1">
      <c r="B105" s="18"/>
    </row>
    <row r="106" spans="2:84" s="17" customFormat="1">
      <c r="B106" s="18"/>
    </row>
    <row r="107" spans="2:84" s="17" customFormat="1">
      <c r="B107" s="23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</row>
    <row r="108" spans="2:84" s="17" customFormat="1">
      <c r="B108" s="23"/>
      <c r="C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</row>
    <row r="109" spans="2:84" s="17" customFormat="1">
      <c r="B109" s="23"/>
      <c r="C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</row>
    <row r="110" spans="2:84" s="17" customFormat="1">
      <c r="B110" s="23"/>
      <c r="C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</row>
    <row r="111" spans="2:84" s="17" customFormat="1">
      <c r="B111" s="23"/>
      <c r="C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</row>
    <row r="112" spans="2:84" s="17" customFormat="1">
      <c r="B112" s="23"/>
      <c r="C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</row>
    <row r="113" spans="2:84" s="17" customFormat="1">
      <c r="B113" s="23"/>
      <c r="C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</row>
    <row r="114" spans="2:84" s="17" customFormat="1">
      <c r="B114" s="23"/>
      <c r="C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</row>
    <row r="115" spans="2:84" s="17" customFormat="1">
      <c r="B115" s="23"/>
      <c r="C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</row>
    <row r="116" spans="2:84" s="17" customFormat="1">
      <c r="B116" s="23"/>
      <c r="C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</row>
    <row r="117" spans="2:84" s="17" customFormat="1">
      <c r="B117" s="23"/>
      <c r="C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</row>
    <row r="118" spans="2:84" s="17" customFormat="1">
      <c r="B118" s="23"/>
      <c r="C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</row>
    <row r="119" spans="2:84" s="17" customFormat="1">
      <c r="B119" s="23"/>
      <c r="C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</row>
    <row r="120" spans="2:84" s="17" customFormat="1">
      <c r="B120" s="23"/>
      <c r="C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</row>
    <row r="121" spans="2:84" s="17" customFormat="1">
      <c r="B121" s="23"/>
      <c r="C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</row>
    <row r="122" spans="2:84" s="17" customFormat="1">
      <c r="B122" s="23"/>
      <c r="C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</row>
    <row r="123" spans="2:84" s="17" customFormat="1">
      <c r="B123" s="23"/>
      <c r="C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</row>
    <row r="124" spans="2:84" s="17" customFormat="1">
      <c r="B124" s="23"/>
      <c r="C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</row>
    <row r="125" spans="2:84" s="17" customFormat="1">
      <c r="B125" s="23"/>
      <c r="C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</row>
    <row r="126" spans="2:84" s="17" customFormat="1">
      <c r="B126" s="23"/>
      <c r="C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</row>
    <row r="127" spans="2:84" s="17" customFormat="1">
      <c r="B127" s="23"/>
      <c r="C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</row>
    <row r="128" spans="2:84" s="17" customFormat="1">
      <c r="B128" s="23"/>
      <c r="C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</row>
    <row r="129" spans="2:84" s="17" customFormat="1">
      <c r="B129" s="23"/>
      <c r="C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</row>
    <row r="130" spans="2:84" s="17" customFormat="1">
      <c r="B130" s="23"/>
      <c r="C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</row>
    <row r="131" spans="2:84" s="17" customFormat="1">
      <c r="B131" s="23"/>
      <c r="C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</row>
    <row r="132" spans="2:84" s="17" customFormat="1">
      <c r="B132" s="23"/>
      <c r="C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</row>
    <row r="133" spans="2:84" s="17" customFormat="1">
      <c r="B133" s="23"/>
      <c r="C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</row>
    <row r="134" spans="2:84" s="17" customFormat="1">
      <c r="B134" s="23"/>
      <c r="C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</row>
    <row r="135" spans="2:84" s="17" customFormat="1">
      <c r="B135" s="23"/>
      <c r="C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</row>
    <row r="136" spans="2:84" s="17" customFormat="1">
      <c r="B136" s="23"/>
      <c r="C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</row>
    <row r="137" spans="2:84" s="17" customFormat="1">
      <c r="B137" s="23"/>
      <c r="C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</row>
    <row r="138" spans="2:84" s="17" customFormat="1">
      <c r="B138" s="23"/>
      <c r="C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</row>
    <row r="139" spans="2:84" s="17" customFormat="1">
      <c r="B139" s="23"/>
      <c r="C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</row>
    <row r="140" spans="2:84" s="17" customFormat="1">
      <c r="B140" s="23"/>
      <c r="C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</row>
    <row r="141" spans="2:84" s="17" customFormat="1">
      <c r="B141" s="23"/>
      <c r="C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</row>
    <row r="142" spans="2:84" s="17" customFormat="1">
      <c r="B142" s="23"/>
      <c r="C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</row>
    <row r="143" spans="2:84" s="17" customFormat="1">
      <c r="B143" s="23"/>
      <c r="C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</row>
    <row r="144" spans="2:84" s="17" customFormat="1">
      <c r="B144" s="23"/>
      <c r="C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</row>
    <row r="145" spans="2:84" s="17" customFormat="1">
      <c r="B145" s="23"/>
      <c r="C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</row>
    <row r="146" spans="2:84" s="17" customFormat="1">
      <c r="B146" s="23"/>
      <c r="C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</row>
    <row r="147" spans="2:84" s="17" customFormat="1">
      <c r="B147" s="23"/>
      <c r="C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</row>
    <row r="148" spans="2:84" s="17" customFormat="1">
      <c r="B148" s="23"/>
      <c r="C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</row>
    <row r="149" spans="2:84" s="17" customFormat="1">
      <c r="B149" s="23"/>
      <c r="C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</row>
    <row r="150" spans="2:84" s="17" customFormat="1">
      <c r="B150" s="23"/>
      <c r="C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</row>
    <row r="151" spans="2:84" s="17" customFormat="1">
      <c r="B151" s="23"/>
      <c r="C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</row>
    <row r="152" spans="2:84" s="17" customFormat="1">
      <c r="B152" s="23"/>
      <c r="C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</row>
    <row r="153" spans="2:84" s="17" customFormat="1">
      <c r="B153" s="23"/>
      <c r="C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</row>
    <row r="154" spans="2:84" s="17" customFormat="1">
      <c r="B154" s="23"/>
      <c r="C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</row>
    <row r="155" spans="2:84" s="17" customFormat="1">
      <c r="B155" s="23"/>
      <c r="C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</row>
    <row r="156" spans="2:84" s="17" customFormat="1">
      <c r="B156" s="23"/>
      <c r="C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</row>
    <row r="157" spans="2:84" s="17" customFormat="1">
      <c r="B157" s="23"/>
      <c r="C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</row>
    <row r="158" spans="2:84" s="17" customFormat="1">
      <c r="B158" s="23"/>
      <c r="C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</row>
    <row r="159" spans="2:84" s="17" customFormat="1">
      <c r="B159" s="23"/>
      <c r="C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</row>
    <row r="160" spans="2:84" s="17" customFormat="1">
      <c r="B160" s="23"/>
      <c r="C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</row>
    <row r="161" spans="2:84" s="17" customFormat="1">
      <c r="B161" s="23"/>
      <c r="C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</row>
    <row r="162" spans="2:84" s="17" customFormat="1">
      <c r="B162" s="23"/>
      <c r="C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</row>
    <row r="163" spans="2:84" s="17" customFormat="1">
      <c r="B163" s="23"/>
      <c r="C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</row>
    <row r="164" spans="2:84" s="17" customFormat="1">
      <c r="B164" s="23"/>
      <c r="C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</row>
    <row r="165" spans="2:84" s="17" customFormat="1">
      <c r="B165" s="23"/>
      <c r="C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</row>
    <row r="166" spans="2:84" s="17" customFormat="1">
      <c r="B166" s="23"/>
      <c r="C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</row>
    <row r="167" spans="2:84" s="17" customFormat="1">
      <c r="B167" s="23"/>
      <c r="C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</row>
    <row r="168" spans="2:84" s="17" customFormat="1">
      <c r="B168" s="23"/>
      <c r="C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</row>
    <row r="169" spans="2:84" s="17" customFormat="1">
      <c r="B169" s="23"/>
      <c r="C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</row>
    <row r="170" spans="2:84" s="17" customFormat="1">
      <c r="B170" s="23"/>
      <c r="C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</row>
    <row r="171" spans="2:84" s="17" customFormat="1">
      <c r="B171" s="23"/>
      <c r="C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</row>
    <row r="172" spans="2:84" s="17" customFormat="1">
      <c r="B172" s="23"/>
      <c r="C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</row>
    <row r="173" spans="2:84" s="17" customFormat="1">
      <c r="B173" s="23"/>
      <c r="C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</row>
    <row r="174" spans="2:84" s="17" customFormat="1">
      <c r="B174" s="23"/>
      <c r="C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</row>
    <row r="175" spans="2:84" s="17" customFormat="1">
      <c r="B175" s="23"/>
      <c r="C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</row>
    <row r="176" spans="2:84" s="17" customFormat="1">
      <c r="B176" s="23"/>
      <c r="C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</row>
    <row r="177" spans="2:84" s="17" customFormat="1">
      <c r="B177" s="23"/>
      <c r="C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</row>
    <row r="178" spans="2:84" s="17" customFormat="1">
      <c r="B178" s="23"/>
      <c r="C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</row>
    <row r="179" spans="2:84" s="17" customFormat="1">
      <c r="B179" s="23"/>
      <c r="C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</row>
    <row r="180" spans="2:84" s="17" customFormat="1">
      <c r="B180" s="23"/>
      <c r="C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</row>
    <row r="181" spans="2:84" s="17" customFormat="1">
      <c r="B181" s="23"/>
      <c r="C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</row>
    <row r="182" spans="2:84" s="17" customFormat="1">
      <c r="B182" s="23"/>
      <c r="C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</row>
    <row r="183" spans="2:84" s="17" customFormat="1">
      <c r="B183" s="23"/>
      <c r="C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</row>
    <row r="184" spans="2:84" s="17" customFormat="1">
      <c r="B184" s="23"/>
      <c r="C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</row>
    <row r="185" spans="2:84" s="17" customFormat="1">
      <c r="B185" s="23"/>
      <c r="C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</row>
    <row r="186" spans="2:84" s="17" customFormat="1">
      <c r="B186" s="23"/>
      <c r="C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</row>
    <row r="187" spans="2:84" s="17" customFormat="1">
      <c r="B187" s="23"/>
      <c r="C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</row>
    <row r="188" spans="2:84" s="17" customFormat="1">
      <c r="B188" s="23"/>
      <c r="C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</row>
    <row r="189" spans="2:84" s="17" customFormat="1">
      <c r="B189" s="23"/>
      <c r="C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</row>
    <row r="190" spans="2:84" s="17" customFormat="1">
      <c r="B190" s="23"/>
      <c r="C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</row>
    <row r="191" spans="2:84" s="17" customFormat="1">
      <c r="B191" s="23"/>
      <c r="C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</row>
    <row r="192" spans="2:84" s="17" customFormat="1">
      <c r="B192" s="23"/>
      <c r="C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</row>
    <row r="193" spans="2:84" s="17" customFormat="1">
      <c r="B193" s="23"/>
      <c r="C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</row>
    <row r="194" spans="2:84" s="17" customFormat="1">
      <c r="B194" s="23"/>
      <c r="C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</row>
    <row r="195" spans="2:84" s="17" customFormat="1">
      <c r="B195" s="23"/>
      <c r="C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</row>
    <row r="196" spans="2:84" s="17" customFormat="1">
      <c r="B196" s="23"/>
      <c r="C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</row>
    <row r="197" spans="2:84" s="17" customFormat="1">
      <c r="B197" s="23"/>
      <c r="C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</row>
    <row r="198" spans="2:84" s="17" customFormat="1">
      <c r="B198" s="23"/>
      <c r="C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</row>
    <row r="199" spans="2:84" s="17" customFormat="1">
      <c r="B199" s="23"/>
      <c r="C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</row>
    <row r="200" spans="2:84" s="17" customFormat="1">
      <c r="B200" s="23"/>
      <c r="C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</row>
    <row r="201" spans="2:84" s="17" customFormat="1">
      <c r="B201" s="23"/>
      <c r="C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</row>
    <row r="202" spans="2:84" s="17" customFormat="1">
      <c r="B202" s="23"/>
      <c r="C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</row>
    <row r="203" spans="2:84" s="17" customFormat="1">
      <c r="B203" s="23"/>
      <c r="C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</row>
    <row r="204" spans="2:84" s="17" customFormat="1">
      <c r="B204" s="23"/>
      <c r="C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</row>
    <row r="205" spans="2:84" s="17" customFormat="1">
      <c r="B205" s="23"/>
      <c r="C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</row>
    <row r="206" spans="2:84" s="17" customFormat="1">
      <c r="B206" s="23"/>
      <c r="C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</row>
    <row r="207" spans="2:84" s="17" customFormat="1">
      <c r="B207" s="23"/>
      <c r="C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</row>
    <row r="208" spans="2:84" s="17" customFormat="1">
      <c r="B208" s="23"/>
      <c r="C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</row>
    <row r="209" spans="2:84" s="17" customFormat="1">
      <c r="B209" s="23"/>
      <c r="C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</row>
    <row r="210" spans="2:84" s="17" customFormat="1">
      <c r="B210" s="23"/>
      <c r="C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</row>
    <row r="211" spans="2:84" s="17" customFormat="1">
      <c r="B211" s="23"/>
      <c r="C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</row>
    <row r="212" spans="2:84" s="17" customFormat="1">
      <c r="B212" s="23"/>
      <c r="C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</row>
    <row r="213" spans="2:84" s="17" customFormat="1">
      <c r="B213" s="23"/>
      <c r="C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</row>
    <row r="214" spans="2:84" s="17" customFormat="1">
      <c r="B214" s="23"/>
      <c r="C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</row>
    <row r="215" spans="2:84" s="17" customFormat="1">
      <c r="B215" s="23"/>
      <c r="C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</row>
    <row r="216" spans="2:84" s="17" customFormat="1">
      <c r="B216" s="23"/>
      <c r="C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</row>
    <row r="217" spans="2:84" s="17" customFormat="1">
      <c r="B217" s="23"/>
      <c r="C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</row>
    <row r="218" spans="2:84" s="17" customFormat="1">
      <c r="B218" s="23"/>
      <c r="C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</row>
    <row r="219" spans="2:84" s="17" customFormat="1">
      <c r="B219" s="23"/>
      <c r="C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</row>
    <row r="220" spans="2:84" s="17" customFormat="1">
      <c r="B220" s="23"/>
      <c r="C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</row>
    <row r="221" spans="2:84" s="17" customFormat="1">
      <c r="B221" s="23"/>
      <c r="C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</row>
    <row r="222" spans="2:84" s="17" customFormat="1">
      <c r="B222" s="23"/>
      <c r="C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</row>
    <row r="223" spans="2:84" s="17" customFormat="1">
      <c r="B223" s="23"/>
      <c r="C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</row>
    <row r="224" spans="2:84" s="17" customFormat="1">
      <c r="B224" s="23"/>
      <c r="C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</row>
    <row r="225" spans="2:84" s="17" customFormat="1">
      <c r="B225" s="23"/>
      <c r="C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</row>
    <row r="226" spans="2:84" s="17" customFormat="1">
      <c r="B226" s="23"/>
      <c r="C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</row>
    <row r="227" spans="2:84" s="17" customFormat="1">
      <c r="B227" s="23"/>
      <c r="C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</row>
    <row r="228" spans="2:84" s="17" customFormat="1">
      <c r="B228" s="23"/>
      <c r="C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</row>
    <row r="229" spans="2:84" s="17" customFormat="1">
      <c r="B229" s="23"/>
      <c r="C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</row>
    <row r="230" spans="2:84" s="17" customFormat="1">
      <c r="B230" s="23"/>
      <c r="C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</row>
    <row r="231" spans="2:84" s="17" customFormat="1">
      <c r="B231" s="23"/>
      <c r="C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</row>
    <row r="232" spans="2:84" s="17" customFormat="1">
      <c r="B232" s="23"/>
      <c r="C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</row>
    <row r="233" spans="2:84" s="17" customFormat="1">
      <c r="B233" s="23"/>
      <c r="C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</row>
    <row r="234" spans="2:84" s="17" customFormat="1">
      <c r="B234" s="23"/>
      <c r="C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</row>
    <row r="235" spans="2:84" s="17" customFormat="1">
      <c r="B235" s="23"/>
      <c r="C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</row>
    <row r="236" spans="2:84" s="17" customFormat="1">
      <c r="B236" s="23"/>
      <c r="C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</row>
    <row r="237" spans="2:84" s="17" customFormat="1">
      <c r="B237" s="23"/>
      <c r="C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</row>
    <row r="238" spans="2:84" s="17" customFormat="1">
      <c r="B238" s="23"/>
      <c r="C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</row>
    <row r="239" spans="2:84" s="17" customFormat="1">
      <c r="B239" s="23"/>
      <c r="C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</row>
    <row r="240" spans="2:84" s="17" customFormat="1">
      <c r="B240" s="23"/>
      <c r="C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</row>
    <row r="241" spans="2:84" s="17" customFormat="1">
      <c r="B241" s="23"/>
      <c r="C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</row>
    <row r="242" spans="2:84" s="17" customFormat="1">
      <c r="B242" s="23"/>
      <c r="C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</row>
    <row r="243" spans="2:84" s="17" customFormat="1">
      <c r="B243" s="23"/>
      <c r="C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</row>
    <row r="244" spans="2:84" s="17" customFormat="1">
      <c r="B244" s="23"/>
      <c r="C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</row>
    <row r="245" spans="2:84" s="17" customFormat="1">
      <c r="B245" s="23"/>
      <c r="C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</row>
    <row r="246" spans="2:84" s="17" customFormat="1">
      <c r="B246" s="23"/>
      <c r="C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</row>
    <row r="247" spans="2:84" s="17" customFormat="1">
      <c r="B247" s="23"/>
      <c r="C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</row>
    <row r="248" spans="2:84" s="17" customFormat="1">
      <c r="B248" s="23"/>
      <c r="C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</row>
    <row r="249" spans="2:84" s="17" customFormat="1">
      <c r="B249" s="23"/>
      <c r="C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</row>
    <row r="250" spans="2:84" s="17" customFormat="1">
      <c r="B250" s="23"/>
      <c r="C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</row>
    <row r="251" spans="2:84" s="17" customFormat="1">
      <c r="B251" s="23"/>
      <c r="C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</row>
    <row r="252" spans="2:84" s="17" customFormat="1">
      <c r="B252" s="23"/>
      <c r="C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</row>
    <row r="253" spans="2:84" s="17" customFormat="1">
      <c r="B253" s="23"/>
      <c r="C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</row>
    <row r="254" spans="2:84" s="17" customFormat="1">
      <c r="B254" s="23"/>
      <c r="C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</row>
    <row r="255" spans="2:84" s="17" customFormat="1">
      <c r="B255" s="23"/>
      <c r="C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</row>
    <row r="256" spans="2:84" s="17" customFormat="1">
      <c r="B256" s="23"/>
      <c r="C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</row>
    <row r="257" spans="2:84" s="17" customFormat="1">
      <c r="B257" s="23"/>
      <c r="C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</row>
    <row r="258" spans="2:84" s="17" customFormat="1">
      <c r="B258" s="23"/>
      <c r="C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</row>
    <row r="259" spans="2:84" s="17" customFormat="1">
      <c r="B259" s="23"/>
      <c r="C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</row>
    <row r="260" spans="2:84" s="17" customFormat="1">
      <c r="B260" s="23"/>
      <c r="C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</row>
    <row r="261" spans="2:84" s="17" customFormat="1">
      <c r="B261" s="23"/>
      <c r="C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</row>
    <row r="262" spans="2:84" s="17" customFormat="1">
      <c r="B262" s="23"/>
      <c r="C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</row>
    <row r="263" spans="2:84" s="17" customFormat="1">
      <c r="B263" s="23"/>
      <c r="C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</row>
    <row r="264" spans="2:84" s="17" customFormat="1">
      <c r="B264" s="23"/>
      <c r="C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</row>
    <row r="265" spans="2:84" s="17" customFormat="1">
      <c r="B265" s="23"/>
      <c r="C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</row>
    <row r="266" spans="2:84" s="17" customFormat="1">
      <c r="B266" s="23"/>
      <c r="C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</row>
    <row r="267" spans="2:84" s="17" customFormat="1">
      <c r="B267" s="23"/>
      <c r="C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</row>
    <row r="268" spans="2:84" s="17" customFormat="1">
      <c r="B268" s="23"/>
      <c r="C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</row>
    <row r="269" spans="2:84" s="17" customFormat="1">
      <c r="B269" s="23"/>
      <c r="C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</row>
    <row r="270" spans="2:84" s="17" customFormat="1">
      <c r="B270" s="23"/>
      <c r="C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</row>
    <row r="271" spans="2:84" s="17" customFormat="1">
      <c r="B271" s="23"/>
      <c r="C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</row>
    <row r="272" spans="2:84" s="17" customFormat="1">
      <c r="B272" s="23"/>
      <c r="C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</row>
    <row r="273" spans="2:84" s="17" customFormat="1">
      <c r="B273" s="23"/>
      <c r="C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</row>
    <row r="274" spans="2:84" s="17" customFormat="1">
      <c r="B274" s="23"/>
      <c r="C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</row>
    <row r="275" spans="2:84" s="17" customFormat="1">
      <c r="B275" s="23"/>
      <c r="C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</row>
    <row r="276" spans="2:84" s="17" customFormat="1">
      <c r="B276" s="23"/>
      <c r="C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</row>
    <row r="277" spans="2:84" s="17" customFormat="1">
      <c r="B277" s="23"/>
      <c r="C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</row>
    <row r="278" spans="2:84" s="17" customFormat="1">
      <c r="B278" s="23"/>
      <c r="C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</row>
    <row r="279" spans="2:84" s="17" customFormat="1">
      <c r="B279" s="23"/>
      <c r="C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</row>
    <row r="280" spans="2:84" s="17" customFormat="1">
      <c r="B280" s="23"/>
      <c r="C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</row>
    <row r="281" spans="2:84" s="17" customFormat="1">
      <c r="B281" s="23"/>
      <c r="C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</row>
    <row r="282" spans="2:84" s="17" customFormat="1">
      <c r="B282" s="23"/>
      <c r="C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</row>
    <row r="283" spans="2:84" s="17" customFormat="1">
      <c r="B283" s="23"/>
      <c r="C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</row>
    <row r="284" spans="2:84" s="17" customFormat="1">
      <c r="B284" s="23"/>
      <c r="C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</row>
    <row r="285" spans="2:84" s="17" customFormat="1">
      <c r="B285" s="23"/>
      <c r="C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</row>
    <row r="286" spans="2:84" s="17" customFormat="1">
      <c r="B286" s="23"/>
      <c r="C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</row>
    <row r="287" spans="2:84" s="17" customFormat="1">
      <c r="B287" s="23"/>
      <c r="C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</row>
    <row r="288" spans="2:84" s="17" customFormat="1">
      <c r="B288" s="23"/>
      <c r="C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</row>
    <row r="289" spans="2:84" s="17" customFormat="1">
      <c r="B289" s="23"/>
      <c r="C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</row>
    <row r="290" spans="2:84" s="17" customFormat="1">
      <c r="B290" s="23"/>
      <c r="C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</row>
    <row r="291" spans="2:84" s="17" customFormat="1">
      <c r="B291" s="23"/>
      <c r="C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</row>
    <row r="292" spans="2:84" s="17" customFormat="1">
      <c r="B292" s="23"/>
      <c r="C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</row>
    <row r="293" spans="2:84" s="17" customFormat="1">
      <c r="B293" s="23"/>
      <c r="C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</row>
    <row r="294" spans="2:84" s="17" customFormat="1">
      <c r="B294" s="23"/>
      <c r="C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</row>
    <row r="295" spans="2:84" s="17" customFormat="1">
      <c r="B295" s="23"/>
      <c r="C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</row>
    <row r="296" spans="2:84" s="17" customFormat="1">
      <c r="B296" s="23"/>
      <c r="C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</row>
    <row r="297" spans="2:84" s="17" customFormat="1">
      <c r="B297" s="23"/>
      <c r="C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</row>
    <row r="298" spans="2:84" s="17" customFormat="1">
      <c r="B298" s="23"/>
      <c r="C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</row>
    <row r="299" spans="2:84" s="17" customFormat="1">
      <c r="B299" s="23"/>
      <c r="C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</row>
    <row r="300" spans="2:84" s="17" customFormat="1">
      <c r="B300" s="23"/>
      <c r="C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</row>
    <row r="301" spans="2:84" s="17" customFormat="1">
      <c r="B301" s="23"/>
      <c r="C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</row>
    <row r="302" spans="2:84" s="17" customFormat="1">
      <c r="B302" s="23"/>
      <c r="C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</row>
    <row r="303" spans="2:84" s="17" customFormat="1">
      <c r="B303" s="23"/>
      <c r="C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</row>
    <row r="304" spans="2:84" s="17" customFormat="1">
      <c r="B304" s="23"/>
      <c r="C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</row>
    <row r="305" spans="2:84" s="17" customFormat="1">
      <c r="B305" s="23"/>
      <c r="C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</row>
    <row r="306" spans="2:84" s="17" customFormat="1">
      <c r="B306" s="23"/>
      <c r="C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</row>
    <row r="307" spans="2:84" s="17" customFormat="1">
      <c r="B307" s="23"/>
      <c r="C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</row>
    <row r="308" spans="2:84" s="17" customFormat="1">
      <c r="B308" s="23"/>
      <c r="C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</row>
    <row r="309" spans="2:84" s="17" customFormat="1">
      <c r="B309" s="23"/>
      <c r="C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</row>
    <row r="310" spans="2:84" s="17" customFormat="1">
      <c r="B310" s="23"/>
      <c r="C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</row>
    <row r="311" spans="2:84" s="17" customFormat="1">
      <c r="B311" s="23"/>
      <c r="C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</row>
    <row r="312" spans="2:84" s="17" customFormat="1">
      <c r="B312" s="23"/>
      <c r="C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</row>
    <row r="313" spans="2:84" s="17" customFormat="1">
      <c r="B313" s="23"/>
      <c r="C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</row>
    <row r="314" spans="2:84" s="17" customFormat="1">
      <c r="B314" s="23"/>
      <c r="C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</row>
    <row r="315" spans="2:84" s="17" customFormat="1">
      <c r="B315" s="23"/>
      <c r="C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</row>
    <row r="316" spans="2:84" s="17" customFormat="1">
      <c r="B316" s="23"/>
      <c r="C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</row>
    <row r="317" spans="2:84" s="17" customFormat="1">
      <c r="B317" s="23"/>
      <c r="C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</row>
    <row r="318" spans="2:84" s="17" customFormat="1">
      <c r="B318" s="23"/>
      <c r="C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</row>
    <row r="319" spans="2:84" s="17" customFormat="1">
      <c r="B319" s="23"/>
      <c r="C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</row>
    <row r="320" spans="2:84" s="17" customFormat="1">
      <c r="B320" s="23"/>
      <c r="C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</row>
    <row r="321" spans="2:84" s="17" customFormat="1">
      <c r="B321" s="23"/>
      <c r="C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</row>
    <row r="322" spans="2:84" s="17" customFormat="1">
      <c r="B322" s="23"/>
      <c r="C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</row>
    <row r="323" spans="2:84" s="17" customFormat="1">
      <c r="B323" s="23"/>
      <c r="C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</row>
    <row r="324" spans="2:84" s="17" customFormat="1">
      <c r="B324" s="23"/>
      <c r="C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</row>
    <row r="325" spans="2:84" s="17" customFormat="1">
      <c r="B325" s="23"/>
      <c r="C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</row>
    <row r="326" spans="2:84" s="17" customFormat="1">
      <c r="B326" s="23"/>
      <c r="C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</row>
    <row r="327" spans="2:84" s="17" customFormat="1">
      <c r="B327" s="23"/>
      <c r="C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</row>
    <row r="328" spans="2:84" s="17" customFormat="1">
      <c r="B328" s="23"/>
      <c r="C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</row>
    <row r="329" spans="2:84" s="17" customFormat="1">
      <c r="B329" s="23"/>
      <c r="C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</row>
    <row r="330" spans="2:84" s="17" customFormat="1">
      <c r="B330" s="23"/>
      <c r="C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</row>
    <row r="331" spans="2:84" s="17" customFormat="1">
      <c r="B331" s="23"/>
      <c r="C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</row>
    <row r="332" spans="2:84" s="17" customFormat="1">
      <c r="B332" s="23"/>
      <c r="C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</row>
  </sheetData>
  <mergeCells count="8">
    <mergeCell ref="C57:P57"/>
    <mergeCell ref="C8:P8"/>
    <mergeCell ref="C9:P9"/>
    <mergeCell ref="C56:P56"/>
    <mergeCell ref="C55:P55"/>
    <mergeCell ref="C10:P10"/>
    <mergeCell ref="C12:P12"/>
    <mergeCell ref="C13:P13"/>
  </mergeCells>
  <printOptions horizontalCentered="1"/>
  <pageMargins left="0.23" right="0.2" top="0.27" bottom="0.33" header="0.3" footer="0.3"/>
  <pageSetup scale="66" orientation="portrait" r:id="rId1"/>
  <ignoredErrors>
    <ignoredError sqref="P54" formulaRange="1"/>
    <ignoredError sqref="P35:P37 P19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G13"/>
  <sheetViews>
    <sheetView workbookViewId="0"/>
  </sheetViews>
  <sheetFormatPr defaultColWidth="11.42578125" defaultRowHeight="12.75"/>
  <cols>
    <col min="1" max="1" width="9.140625" customWidth="1"/>
    <col min="2" max="2" width="3" bestFit="1" customWidth="1"/>
    <col min="3" max="3" width="8" bestFit="1" customWidth="1"/>
    <col min="4" max="4" width="5.5703125" bestFit="1" customWidth="1"/>
    <col min="5" max="5" width="9.5703125" bestFit="1" customWidth="1"/>
    <col min="6" max="6" width="8.7109375" bestFit="1" customWidth="1"/>
    <col min="7" max="7" width="9" bestFit="1" customWidth="1"/>
  </cols>
  <sheetData>
    <row r="1" spans="1:7">
      <c r="A1" t="s">
        <v>20</v>
      </c>
      <c r="C1" t="str">
        <f>A1</f>
        <v>Mensual</v>
      </c>
      <c r="E1" t="str">
        <f>A2</f>
        <v>Trimestral</v>
      </c>
      <c r="F1" t="s">
        <v>23</v>
      </c>
      <c r="G1" t="s">
        <v>22</v>
      </c>
    </row>
    <row r="2" spans="1:7">
      <c r="A2" t="s">
        <v>21</v>
      </c>
      <c r="B2">
        <v>1</v>
      </c>
      <c r="C2" t="s">
        <v>8</v>
      </c>
      <c r="D2" s="1" t="s">
        <v>0</v>
      </c>
      <c r="E2" t="s">
        <v>4</v>
      </c>
    </row>
    <row r="3" spans="1:7">
      <c r="A3" s="1"/>
      <c r="B3">
        <v>2</v>
      </c>
      <c r="C3" t="s">
        <v>9</v>
      </c>
      <c r="D3" s="1" t="s">
        <v>1</v>
      </c>
      <c r="E3" t="s">
        <v>5</v>
      </c>
    </row>
    <row r="4" spans="1:7">
      <c r="A4" s="1"/>
      <c r="B4">
        <v>3</v>
      </c>
      <c r="C4" t="s">
        <v>10</v>
      </c>
      <c r="D4" s="1" t="s">
        <v>2</v>
      </c>
      <c r="E4" t="s">
        <v>7</v>
      </c>
    </row>
    <row r="5" spans="1:7">
      <c r="A5" s="1"/>
      <c r="B5">
        <v>4</v>
      </c>
      <c r="C5" t="s">
        <v>11</v>
      </c>
      <c r="D5" s="1" t="s">
        <v>3</v>
      </c>
      <c r="E5" t="s">
        <v>6</v>
      </c>
    </row>
    <row r="6" spans="1:7">
      <c r="B6">
        <v>5</v>
      </c>
      <c r="C6" t="s">
        <v>12</v>
      </c>
    </row>
    <row r="7" spans="1:7">
      <c r="B7">
        <v>6</v>
      </c>
      <c r="C7" t="s">
        <v>13</v>
      </c>
    </row>
    <row r="8" spans="1:7">
      <c r="B8">
        <v>7</v>
      </c>
      <c r="C8" t="s">
        <v>14</v>
      </c>
    </row>
    <row r="9" spans="1:7">
      <c r="B9">
        <v>8</v>
      </c>
      <c r="C9" t="s">
        <v>15</v>
      </c>
    </row>
    <row r="10" spans="1:7">
      <c r="B10">
        <v>9</v>
      </c>
      <c r="C10" t="s">
        <v>16</v>
      </c>
    </row>
    <row r="11" spans="1:7">
      <c r="B11">
        <v>10</v>
      </c>
      <c r="C11" t="s">
        <v>17</v>
      </c>
    </row>
    <row r="12" spans="1:7">
      <c r="B12">
        <v>11</v>
      </c>
      <c r="C12" t="s">
        <v>18</v>
      </c>
    </row>
    <row r="13" spans="1:7">
      <c r="B13">
        <v>12</v>
      </c>
      <c r="C13" t="s">
        <v>19</v>
      </c>
    </row>
  </sheetData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bservaci_x00f3_n xmlns="34fe0050-99f8-4994-b714-221fa855c1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42B12CFAA57C54AA3CB405B4826A63A" ma:contentTypeVersion="13" ma:contentTypeDescription="Crear nuevo documento." ma:contentTypeScope="" ma:versionID="b3162aff76ae6f4c844b615b80f98434">
  <xsd:schema xmlns:xsd="http://www.w3.org/2001/XMLSchema" xmlns:xs="http://www.w3.org/2001/XMLSchema" xmlns:p="http://schemas.microsoft.com/office/2006/metadata/properties" xmlns:ns2="8279a0ae-2a84-48e2-931d-eecc1997422f" xmlns:ns3="34fe0050-99f8-4994-b714-221fa855c1ff" targetNamespace="http://schemas.microsoft.com/office/2006/metadata/properties" ma:root="true" ma:fieldsID="62b6d74749a4fbd4f3452a8e96355933" ns2:_="" ns3:_="">
    <xsd:import namespace="8279a0ae-2a84-48e2-931d-eecc1997422f"/>
    <xsd:import namespace="34fe0050-99f8-4994-b714-221fa855c1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Observaci_x00f3_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9a0ae-2a84-48e2-931d-eecc1997422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e0050-99f8-4994-b714-221fa855c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Observaci_x00f3_n" ma:index="20" nillable="true" ma:displayName="Observación" ma:internalName="Observaci_x00f3_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E3D34E-2B7F-48CF-889F-874AD13FB0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BDA97D-D404-4831-807F-B2D9F8F6B6DC}">
  <ds:schemaRefs>
    <ds:schemaRef ds:uri="http://schemas.microsoft.com/office/2006/metadata/properties"/>
    <ds:schemaRef ds:uri="http://schemas.microsoft.com/office/infopath/2007/PartnerControls"/>
    <ds:schemaRef ds:uri="34fe0050-99f8-4994-b714-221fa855c1ff"/>
  </ds:schemaRefs>
</ds:datastoreItem>
</file>

<file path=customXml/itemProps3.xml><?xml version="1.0" encoding="utf-8"?>
<ds:datastoreItem xmlns:ds="http://schemas.openxmlformats.org/officeDocument/2006/customXml" ds:itemID="{833CDB5E-A6F5-4638-9A38-9926FEF21F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9a0ae-2a84-48e2-931d-eecc1997422f"/>
    <ds:schemaRef ds:uri="34fe0050-99f8-4994-b714-221fa855c1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In RD$</vt:lpstr>
      <vt:lpstr>In US$</vt:lpstr>
      <vt:lpstr>Period</vt:lpstr>
      <vt:lpstr>'In RD$'!Print_Area</vt:lpstr>
      <vt:lpstr>'In US$'!Print_Area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C. López</dc:creator>
  <cp:lastModifiedBy>Memphys Pion Guerrero</cp:lastModifiedBy>
  <cp:lastPrinted>2013-02-14T15:56:06Z</cp:lastPrinted>
  <dcterms:created xsi:type="dcterms:W3CDTF">2007-07-31T23:18:19Z</dcterms:created>
  <dcterms:modified xsi:type="dcterms:W3CDTF">2026-09-18T15:23:41Z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0x010100E42B12CFAA57C54AA3CB405B4826A63A</vt:lpwstr>
  </property>
</Properties>
</file>